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Website_work\TimeSheets\Used on Web\"/>
    </mc:Choice>
  </mc:AlternateContent>
  <bookViews>
    <workbookView showSheetTabs="0" xWindow="0" yWindow="0" windowWidth="20160" windowHeight="10308"/>
  </bookViews>
  <sheets>
    <sheet name="TimeSheet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54" i="1" l="1"/>
  <c r="I53" i="1"/>
  <c r="I52" i="1"/>
  <c r="I51" i="1"/>
  <c r="I50" i="1"/>
  <c r="I55" i="1"/>
  <c r="O55" i="1"/>
  <c r="P55" i="1"/>
  <c r="I49" i="1"/>
  <c r="I48" i="1"/>
  <c r="I46" i="1"/>
  <c r="I45" i="1"/>
  <c r="O45" i="1"/>
  <c r="I44" i="1"/>
  <c r="I43" i="1"/>
  <c r="I42" i="1"/>
  <c r="I41" i="1"/>
  <c r="I47" i="1"/>
  <c r="O47" i="1"/>
  <c r="P47" i="1"/>
  <c r="I40" i="1"/>
  <c r="I38" i="1"/>
  <c r="I37" i="1"/>
  <c r="I36" i="1"/>
  <c r="O36" i="1"/>
  <c r="I35" i="1"/>
  <c r="I34" i="1"/>
  <c r="I33" i="1"/>
  <c r="I32" i="1"/>
  <c r="O32" i="1"/>
  <c r="I30" i="1"/>
  <c r="I29" i="1"/>
  <c r="I28" i="1"/>
  <c r="I27" i="1"/>
  <c r="I26" i="1"/>
  <c r="I25" i="1"/>
  <c r="I24" i="1"/>
  <c r="I22" i="1"/>
  <c r="O22" i="1"/>
  <c r="I21" i="1"/>
  <c r="I20" i="1"/>
  <c r="I19" i="1"/>
  <c r="I18" i="1"/>
  <c r="I23" i="1"/>
  <c r="O23" i="1"/>
  <c r="P23" i="1"/>
  <c r="I17" i="1"/>
  <c r="I16" i="1"/>
  <c r="I14" i="1"/>
  <c r="I13" i="1"/>
  <c r="O13" i="1"/>
  <c r="I12" i="1"/>
  <c r="I11" i="1"/>
  <c r="I10" i="1"/>
  <c r="I9" i="1"/>
  <c r="O9" i="1"/>
  <c r="I8" i="1"/>
  <c r="P2" i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M39" i="1"/>
  <c r="I31" i="1"/>
  <c r="O31" i="1"/>
  <c r="P31" i="1"/>
  <c r="K55" i="1"/>
  <c r="L55" i="1"/>
  <c r="M55" i="1"/>
  <c r="O54" i="1"/>
  <c r="O53" i="1"/>
  <c r="O52" i="1"/>
  <c r="O51" i="1"/>
  <c r="O50" i="1"/>
  <c r="O49" i="1"/>
  <c r="O48" i="1"/>
  <c r="K47" i="1"/>
  <c r="L47" i="1"/>
  <c r="M47" i="1"/>
  <c r="O46" i="1"/>
  <c r="O44" i="1"/>
  <c r="O43" i="1"/>
  <c r="O42" i="1"/>
  <c r="O40" i="1"/>
  <c r="K39" i="1"/>
  <c r="L39" i="1"/>
  <c r="O38" i="1"/>
  <c r="O37" i="1"/>
  <c r="O35" i="1"/>
  <c r="O34" i="1"/>
  <c r="O33" i="1"/>
  <c r="K31" i="1"/>
  <c r="L31" i="1"/>
  <c r="M31" i="1"/>
  <c r="O30" i="1"/>
  <c r="O29" i="1"/>
  <c r="O28" i="1"/>
  <c r="O27" i="1"/>
  <c r="O26" i="1"/>
  <c r="O25" i="1"/>
  <c r="O24" i="1"/>
  <c r="K23" i="1"/>
  <c r="L23" i="1"/>
  <c r="M23" i="1"/>
  <c r="O21" i="1"/>
  <c r="O20" i="1"/>
  <c r="O19" i="1"/>
  <c r="O17" i="1"/>
  <c r="O16" i="1"/>
  <c r="K15" i="1"/>
  <c r="P67" i="1"/>
  <c r="L15" i="1"/>
  <c r="P68" i="1"/>
  <c r="M15" i="1"/>
  <c r="P69" i="1"/>
  <c r="O14" i="1"/>
  <c r="O12" i="1"/>
  <c r="O11" i="1"/>
  <c r="O10" i="1"/>
  <c r="O8" i="1"/>
  <c r="I7" i="1"/>
  <c r="O7" i="1"/>
  <c r="P70" i="1"/>
  <c r="I39" i="1"/>
  <c r="O39" i="1"/>
  <c r="P39" i="1"/>
  <c r="I15" i="1"/>
  <c r="O15" i="1"/>
  <c r="P15" i="1"/>
  <c r="K67" i="1"/>
  <c r="O18" i="1"/>
  <c r="O41" i="1"/>
</calcChain>
</file>

<file path=xl/comments1.xml><?xml version="1.0" encoding="utf-8"?>
<comments xmlns="http://schemas.openxmlformats.org/spreadsheetml/2006/main">
  <authors>
    <author>UARK HR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 xml:space="preserve">Simply fill in the blanks with your start and ending time and any leave used for the day.  </t>
        </r>
        <r>
          <rPr>
            <sz val="8"/>
            <color indexed="81"/>
            <rFont val="Tahoma"/>
            <family val="2"/>
          </rPr>
          <t xml:space="preserve">Only fields (blanks) that need your input are accessible.  A field that you cannot type into is auto filled by the timesheet and your input is not necessary.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" authorId="0" shapeId="0">
      <text>
        <r>
          <rPr>
            <b/>
            <sz val="8"/>
            <color indexed="81"/>
            <rFont val="Tahoma"/>
            <family val="2"/>
          </rPr>
          <t>Enter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</rPr>
          <t>Enter Budgetary Unit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 xml:space="preserve">Enter month </t>
        </r>
        <r>
          <rPr>
            <sz val="8"/>
            <color indexed="81"/>
            <rFont val="Tahoma"/>
            <family val="2"/>
          </rPr>
          <t xml:space="preserve"> to update calendar "Date" on Timesheet. Remember to enter the correct year in the YEAR field. 
</t>
        </r>
      </text>
    </comment>
    <comment ref="A3" authorId="0" shapeId="0">
      <text>
        <r>
          <rPr>
            <b/>
            <sz val="8"/>
            <color indexed="81"/>
            <rFont val="Tahoma"/>
            <family val="2"/>
          </rPr>
          <t>Enter Employee Id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 xml:space="preserve">Note if Hourly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" authorId="0" shapeId="0">
      <text>
        <r>
          <rPr>
            <b/>
            <sz val="8"/>
            <color indexed="81"/>
            <rFont val="Tahoma"/>
            <family val="2"/>
          </rPr>
          <t>Note if Appointed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Enter Year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" authorId="0" shapeId="0">
      <text>
        <r>
          <rPr>
            <b/>
            <sz val="8"/>
            <color indexed="81"/>
            <rFont val="Tahoma"/>
            <family val="2"/>
          </rPr>
          <t xml:space="preserve">Calendar is updated with monthly dates  </t>
        </r>
        <r>
          <rPr>
            <sz val="8"/>
            <color indexed="81"/>
            <rFont val="Tahoma"/>
            <family val="2"/>
          </rPr>
          <t xml:space="preserve">by  entering month and year in the fields located in upper right-hand corner of timesheet. 
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Enter starting time.</t>
        </r>
        <r>
          <rPr>
            <sz val="8"/>
            <color indexed="81"/>
            <rFont val="Tahoma"/>
            <family val="2"/>
          </rPr>
          <t xml:space="preserve"> You must indicate if the time is AM or PM.   Follow the time entry (i.e. 8:00) with a SPACE and an A for AM or P for PM.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0" shapeId="0">
      <text>
        <r>
          <rPr>
            <b/>
            <sz val="8"/>
            <color indexed="81"/>
            <rFont val="Tahoma"/>
            <family val="2"/>
          </rPr>
          <t xml:space="preserve">Enter ending time. </t>
        </r>
        <r>
          <rPr>
            <sz val="8"/>
            <color indexed="81"/>
            <rFont val="Tahoma"/>
            <family val="2"/>
          </rPr>
          <t>You must indicate if the time is AM or PM.   Follow the time entry (i.e. 8:00) with a SPACE and an A for AM or P for PM.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 xml:space="preserve">Enter starting time. </t>
        </r>
        <r>
          <rPr>
            <sz val="8"/>
            <color indexed="81"/>
            <rFont val="Tahoma"/>
            <family val="2"/>
          </rPr>
          <t xml:space="preserve">You must indicate if the time is AM or PM.   Follow the time entry (i.e. 8:00) with a SPACE and an A for AM or P for PM.
</t>
        </r>
      </text>
    </comment>
    <comment ref="F5" authorId="0" shapeId="0">
      <text>
        <r>
          <rPr>
            <b/>
            <sz val="8"/>
            <color indexed="81"/>
            <rFont val="Tahoma"/>
            <family val="2"/>
          </rPr>
          <t xml:space="preserve">Enter ending time. </t>
        </r>
        <r>
          <rPr>
            <sz val="8"/>
            <color indexed="81"/>
            <rFont val="Tahoma"/>
            <family val="2"/>
          </rPr>
          <t xml:space="preserve">You must indicate if the time is AM or PM.   Follow the time entry (i.e. 8:00) with a SPACE and an A for AM or P for PM.
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Enter starting time.</t>
        </r>
        <r>
          <rPr>
            <sz val="8"/>
            <color indexed="81"/>
            <rFont val="Tahoma"/>
            <family val="2"/>
          </rPr>
          <t xml:space="preserve"> You must indicate if the time is AM or PM.   Follow the time entry (i.e. 8:00) with a SPACE and an A for AM or P for PM.
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 xml:space="preserve">Enter ending time. </t>
        </r>
        <r>
          <rPr>
            <sz val="8"/>
            <color indexed="81"/>
            <rFont val="Tahoma"/>
            <family val="2"/>
          </rPr>
          <t xml:space="preserve">You must indicate if the time is AM or PM.   Follow the time entry (i.e. 8:00) with a SPACE and an A for AM or P for PM.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 xml:space="preserve">Total Work: </t>
        </r>
        <r>
          <rPr>
            <sz val="8"/>
            <color indexed="81"/>
            <rFont val="Tahoma"/>
            <family val="2"/>
          </rPr>
          <t>Calculates   hours worked.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Leave Codes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F</t>
        </r>
        <r>
          <rPr>
            <sz val="8"/>
            <color indexed="81"/>
            <rFont val="Tahoma"/>
            <family val="2"/>
          </rPr>
          <t xml:space="preserve">      Family Sick Leave
</t>
        </r>
        <r>
          <rPr>
            <b/>
            <sz val="8"/>
            <color indexed="81"/>
            <rFont val="Tahoma"/>
            <family val="2"/>
          </rPr>
          <t>G</t>
        </r>
        <r>
          <rPr>
            <sz val="8"/>
            <color indexed="81"/>
            <rFont val="Tahoma"/>
            <family val="2"/>
          </rPr>
          <t xml:space="preserve">     Funeral Leave
</t>
        </r>
        <r>
          <rPr>
            <b/>
            <sz val="8"/>
            <color indexed="81"/>
            <rFont val="Tahoma"/>
            <family val="2"/>
          </rPr>
          <t xml:space="preserve">H </t>
        </r>
        <r>
          <rPr>
            <sz val="8"/>
            <color indexed="81"/>
            <rFont val="Tahoma"/>
            <family val="2"/>
          </rPr>
          <t xml:space="preserve">    Holiday
</t>
        </r>
        <r>
          <rPr>
            <b/>
            <sz val="8"/>
            <color indexed="81"/>
            <rFont val="Tahoma"/>
            <family val="2"/>
          </rPr>
          <t xml:space="preserve">IP  </t>
        </r>
        <r>
          <rPr>
            <sz val="8"/>
            <color indexed="81"/>
            <rFont val="Tahoma"/>
            <family val="2"/>
          </rPr>
          <t xml:space="preserve">  Inclement Weather Leave With Pay
</t>
        </r>
        <r>
          <rPr>
            <b/>
            <sz val="8"/>
            <color indexed="81"/>
            <rFont val="Tahoma"/>
            <family val="2"/>
          </rPr>
          <t>IL</t>
        </r>
        <r>
          <rPr>
            <sz val="8"/>
            <color indexed="81"/>
            <rFont val="Tahoma"/>
            <family val="2"/>
          </rPr>
          <t xml:space="preserve">    Inclement Weather Leave Without Pay
</t>
        </r>
        <r>
          <rPr>
            <b/>
            <sz val="8"/>
            <color indexed="81"/>
            <rFont val="Tahoma"/>
            <family val="2"/>
          </rPr>
          <t>IV</t>
        </r>
        <r>
          <rPr>
            <sz val="8"/>
            <color indexed="81"/>
            <rFont val="Tahoma"/>
            <family val="2"/>
          </rPr>
          <t xml:space="preserve">    Inclement Weather Annual Leave
</t>
        </r>
        <r>
          <rPr>
            <b/>
            <sz val="8"/>
            <color indexed="81"/>
            <rFont val="Tahoma"/>
            <family val="2"/>
          </rPr>
          <t>J</t>
        </r>
        <r>
          <rPr>
            <sz val="8"/>
            <color indexed="81"/>
            <rFont val="Tahoma"/>
            <family val="2"/>
          </rPr>
          <t xml:space="preserve">      Jury Duty
</t>
        </r>
        <r>
          <rPr>
            <b/>
            <sz val="8"/>
            <color indexed="81"/>
            <rFont val="Tahoma"/>
            <family val="2"/>
          </rPr>
          <t>JL</t>
        </r>
        <r>
          <rPr>
            <sz val="8"/>
            <color indexed="81"/>
            <rFont val="Tahoma"/>
            <family val="2"/>
          </rPr>
          <t xml:space="preserve">    Job Injury Leave Without Pay
</t>
        </r>
        <r>
          <rPr>
            <b/>
            <sz val="8"/>
            <color indexed="81"/>
            <rFont val="Tahoma"/>
            <family val="2"/>
          </rPr>
          <t>JS</t>
        </r>
        <r>
          <rPr>
            <sz val="8"/>
            <color indexed="81"/>
            <rFont val="Tahoma"/>
            <family val="2"/>
          </rPr>
          <t xml:space="preserve">    Job Injury Sick Leave
</t>
        </r>
        <r>
          <rPr>
            <b/>
            <sz val="8"/>
            <color indexed="81"/>
            <rFont val="Tahoma"/>
            <family val="2"/>
          </rPr>
          <t xml:space="preserve">ML   </t>
        </r>
        <r>
          <rPr>
            <sz val="8"/>
            <color indexed="81"/>
            <rFont val="Tahoma"/>
            <family val="2"/>
          </rPr>
          <t xml:space="preserve"> Maternity Leave Without Pay
</t>
        </r>
        <r>
          <rPr>
            <b/>
            <sz val="8"/>
            <color indexed="81"/>
            <rFont val="Tahoma"/>
            <family val="2"/>
          </rPr>
          <t>MS</t>
        </r>
        <r>
          <rPr>
            <sz val="8"/>
            <color indexed="81"/>
            <rFont val="Tahoma"/>
            <family val="2"/>
          </rPr>
          <t xml:space="preserve">   Maternity Sick Leave
</t>
        </r>
        <r>
          <rPr>
            <b/>
            <sz val="8"/>
            <color indexed="81"/>
            <rFont val="Tahoma"/>
            <family val="2"/>
          </rPr>
          <t>MV</t>
        </r>
        <r>
          <rPr>
            <sz val="8"/>
            <color indexed="81"/>
            <rFont val="Tahoma"/>
            <family val="2"/>
          </rPr>
          <t xml:space="preserve">   Maternity Annual Leave
</t>
        </r>
        <r>
          <rPr>
            <b/>
            <sz val="8"/>
            <color indexed="81"/>
            <rFont val="Tahoma"/>
            <family val="2"/>
          </rPr>
          <t>QF</t>
        </r>
        <r>
          <rPr>
            <sz val="8"/>
            <color indexed="81"/>
            <rFont val="Tahoma"/>
            <family val="2"/>
          </rPr>
          <t xml:space="preserve">    FMLA Family Sick Leave
</t>
        </r>
        <r>
          <rPr>
            <b/>
            <sz val="8"/>
            <color indexed="81"/>
            <rFont val="Tahoma"/>
            <family val="2"/>
          </rPr>
          <t xml:space="preserve">QS   </t>
        </r>
        <r>
          <rPr>
            <sz val="8"/>
            <color indexed="81"/>
            <rFont val="Tahoma"/>
            <family val="2"/>
          </rPr>
          <t xml:space="preserve">FMLA Employee Sick Leave
</t>
        </r>
        <r>
          <rPr>
            <b/>
            <sz val="8"/>
            <color indexed="81"/>
            <rFont val="Tahoma"/>
            <family val="2"/>
          </rPr>
          <t xml:space="preserve">S     </t>
        </r>
        <r>
          <rPr>
            <sz val="8"/>
            <color indexed="81"/>
            <rFont val="Tahoma"/>
            <family val="2"/>
          </rPr>
          <t xml:space="preserve"> Sick Leave
</t>
        </r>
        <r>
          <rPr>
            <b/>
            <sz val="8"/>
            <color indexed="81"/>
            <rFont val="Tahoma"/>
            <family val="2"/>
          </rPr>
          <t>UL</t>
        </r>
        <r>
          <rPr>
            <sz val="8"/>
            <color indexed="81"/>
            <rFont val="Tahoma"/>
            <family val="2"/>
          </rPr>
          <t xml:space="preserve">    U.S. Military Leave Without Pay
</t>
        </r>
        <r>
          <rPr>
            <b/>
            <sz val="8"/>
            <color indexed="81"/>
            <rFont val="Tahoma"/>
            <family val="2"/>
          </rPr>
          <t>UV</t>
        </r>
        <r>
          <rPr>
            <sz val="8"/>
            <color indexed="81"/>
            <rFont val="Tahoma"/>
            <family val="2"/>
          </rPr>
          <t xml:space="preserve">    U.S. Military Annual Leave
</t>
        </r>
        <r>
          <rPr>
            <b/>
            <sz val="8"/>
            <color indexed="81"/>
            <rFont val="Tahoma"/>
            <family val="2"/>
          </rPr>
          <t>UW</t>
        </r>
        <r>
          <rPr>
            <sz val="8"/>
            <color indexed="81"/>
            <rFont val="Tahoma"/>
            <family val="2"/>
          </rPr>
          <t xml:space="preserve">   U.S. Military Training Leave With Pay
</t>
        </r>
        <r>
          <rPr>
            <b/>
            <sz val="8"/>
            <color indexed="81"/>
            <rFont val="Tahoma"/>
            <family val="2"/>
          </rPr>
          <t>V</t>
        </r>
        <r>
          <rPr>
            <sz val="8"/>
            <color indexed="81"/>
            <rFont val="Tahoma"/>
            <family val="2"/>
          </rPr>
          <t xml:space="preserve">      Vacation Annual Leave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8"/>
            <color indexed="81"/>
            <rFont val="Tahoma"/>
            <family val="2"/>
          </rPr>
          <t>Total Hrs:</t>
        </r>
        <r>
          <rPr>
            <sz val="8"/>
            <color indexed="81"/>
            <rFont val="Tahoma"/>
            <family val="2"/>
          </rPr>
          <t xml:space="preserve"> Calculates hours reported (hours worked plus leave taken.)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5" authorId="0" shapeId="0">
      <text>
        <r>
          <rPr>
            <b/>
            <sz val="8"/>
            <color indexed="81"/>
            <rFont val="Tahoma"/>
            <family val="2"/>
          </rPr>
          <t xml:space="preserve">Extra Time </t>
        </r>
        <r>
          <rPr>
            <sz val="8"/>
            <color indexed="81"/>
            <rFont val="Tahoma"/>
            <family val="2"/>
          </rPr>
          <t>is any hour over 40 for the period defined as a week.  Extra Time for hours actually worked (Total Work) is accrued at a 1 ½ time rate. Extra Time for hours reported  (Total Hrs) is accrued at  a straight time rate.</t>
        </r>
        <r>
          <rPr>
            <i/>
            <sz val="8"/>
            <color indexed="81"/>
            <rFont val="Tahoma"/>
            <family val="2"/>
          </rPr>
          <t xml:space="preserve"> As applicable to your position.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 xml:space="preserve">Enter </t>
        </r>
        <r>
          <rPr>
            <sz val="8"/>
            <color indexed="81"/>
            <rFont val="Tahoma"/>
            <family val="2"/>
          </rPr>
          <t>Vacation/Annual   in this column.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" authorId="0" shapeId="0">
      <text>
        <r>
          <rPr>
            <b/>
            <sz val="8"/>
            <color indexed="81"/>
            <rFont val="Tahoma"/>
            <family val="2"/>
          </rPr>
          <t>Enter</t>
        </r>
        <r>
          <rPr>
            <sz val="8"/>
            <color indexed="81"/>
            <rFont val="Tahoma"/>
            <family val="2"/>
          </rPr>
          <t xml:space="preserve"> Sick leave  in this column.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8"/>
            <color indexed="81"/>
            <rFont val="Tahoma"/>
            <family val="2"/>
          </rPr>
          <t>Enter leave other than vacation or sick.</t>
        </r>
        <r>
          <rPr>
            <sz val="8"/>
            <color indexed="81"/>
            <rFont val="Tahoma"/>
            <family val="2"/>
          </rPr>
          <t xml:space="preserve"> Enter quantity of hours taken in the left column.</t>
        </r>
        <r>
          <rPr>
            <b/>
            <sz val="8"/>
            <color indexed="81"/>
            <rFont val="Tahoma"/>
            <family val="2"/>
          </rPr>
          <t xml:space="preserve">  </t>
        </r>
        <r>
          <rPr>
            <sz val="8"/>
            <color indexed="81"/>
            <rFont val="Tahoma"/>
            <family val="2"/>
          </rPr>
          <t xml:space="preserve"> Enter leave code in  right column (leave code abbreviations can be viewed by placing your mouse pointer over the heading “Leave Codes”) 
</t>
        </r>
      </text>
    </comment>
    <comment ref="A7" authorId="0" shapeId="0">
      <text>
        <r>
          <rPr>
            <b/>
            <sz val="8"/>
            <color indexed="81"/>
            <rFont val="Tahoma"/>
            <family val="2"/>
          </rPr>
          <t xml:space="preserve">Simply fill in the blanks with your start and ending time and any leave used for the day.  </t>
        </r>
        <r>
          <rPr>
            <sz val="8"/>
            <color indexed="81"/>
            <rFont val="Tahoma"/>
            <family val="2"/>
          </rPr>
          <t xml:space="preserve">Only fields (blanks) that need your input are accessible.  A field that you cannot type into is auto filled by the timesheet and your input is not necessary. 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<sst xmlns="http://schemas.openxmlformats.org/spreadsheetml/2006/main" count="93" uniqueCount="46">
  <si>
    <t>In</t>
  </si>
  <si>
    <t>Out</t>
  </si>
  <si>
    <t xml:space="preserve">In </t>
  </si>
  <si>
    <t>V</t>
  </si>
  <si>
    <t>S</t>
  </si>
  <si>
    <t>Date</t>
  </si>
  <si>
    <t>Day</t>
  </si>
  <si>
    <t>WEEK TOTAL</t>
  </si>
  <si>
    <t>BU:</t>
  </si>
  <si>
    <t>Month:</t>
  </si>
  <si>
    <t>Year:</t>
  </si>
  <si>
    <t>Sick Leave</t>
  </si>
  <si>
    <t>Other Leave</t>
  </si>
  <si>
    <t>Annual Leave</t>
  </si>
  <si>
    <t>Total Leave</t>
  </si>
  <si>
    <t>Extra Time</t>
  </si>
  <si>
    <t>Total Work</t>
  </si>
  <si>
    <t>Total Hrs</t>
  </si>
  <si>
    <t>Sun</t>
  </si>
  <si>
    <t>Mon</t>
  </si>
  <si>
    <t>Tue</t>
  </si>
  <si>
    <t>Wed</t>
  </si>
  <si>
    <t>Thu</t>
  </si>
  <si>
    <t>Fri</t>
  </si>
  <si>
    <t>Sat</t>
  </si>
  <si>
    <t>University of Arkansas - Monthly Time Sheet</t>
  </si>
  <si>
    <t>Name:</t>
  </si>
  <si>
    <t>Leave Codes</t>
  </si>
  <si>
    <t>Example:</t>
  </si>
  <si>
    <t>LEAVE SUMMARY</t>
  </si>
  <si>
    <t>EXTRA TIME</t>
  </si>
  <si>
    <t>Overtime Pay:</t>
  </si>
  <si>
    <t>Comp Time:</t>
  </si>
  <si>
    <t>Employee Signature</t>
  </si>
  <si>
    <t xml:space="preserve"> </t>
  </si>
  <si>
    <t>Emp ID:</t>
  </si>
  <si>
    <t>Supervisor Signature</t>
  </si>
  <si>
    <t>Extm:</t>
  </si>
  <si>
    <t>If applicable receive as:</t>
  </si>
  <si>
    <t>Date:</t>
  </si>
  <si>
    <t>By:</t>
  </si>
  <si>
    <t>Post to BASIS</t>
  </si>
  <si>
    <t>Appointed:</t>
  </si>
  <si>
    <t>F</t>
  </si>
  <si>
    <t>January</t>
  </si>
  <si>
    <t>I certify that this is a true statement of the hours worked by this employee for the time period indicated on this timesheet and that it is an auditable document to be retained in the department.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</si>
</sst>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m/d;@"/>
  </numFmts>
  <fonts count="2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9"/>
      <name val="Arial"/>
      <family val="2"/>
    </font>
    <font>
      <i/>
      <sz val="8"/>
      <color indexed="81"/>
      <name val="Tahoma"/>
      <family val="2"/>
    </font>
    <font>
      <sz val="8"/>
      <color indexed="9"/>
      <name val="Arial"/>
      <family val="2"/>
    </font>
    <font>
      <sz val="6"/>
      <color indexed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/>
    <xf numFmtId="0" fontId="16" fillId="0" borderId="0" xfId="0" applyFont="1" applyAlignment="1" applyProtection="1"/>
    <xf numFmtId="0" fontId="15" fillId="0" borderId="0" xfId="0" applyFont="1" applyAlignment="1" applyProtection="1"/>
    <xf numFmtId="0" fontId="16" fillId="0" borderId="0" xfId="0" applyFont="1" applyBorder="1" applyAlignment="1" applyProtection="1"/>
    <xf numFmtId="0" fontId="17" fillId="0" borderId="0" xfId="0" applyFont="1" applyBorder="1" applyAlignment="1" applyProtection="1"/>
    <xf numFmtId="0" fontId="11" fillId="0" borderId="1" xfId="0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12" fillId="2" borderId="0" xfId="0" applyFont="1" applyFill="1" applyBorder="1" applyAlignment="1" applyProtection="1"/>
    <xf numFmtId="0" fontId="12" fillId="0" borderId="0" xfId="0" applyFont="1" applyAlignment="1" applyProtection="1"/>
    <xf numFmtId="2" fontId="7" fillId="0" borderId="0" xfId="0" applyNumberFormat="1" applyFont="1" applyFill="1" applyBorder="1" applyAlignment="1" applyProtection="1">
      <alignment horizontal="right"/>
    </xf>
    <xf numFmtId="2" fontId="8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2" fontId="11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2" fontId="11" fillId="0" borderId="3" xfId="0" applyNumberFormat="1" applyFont="1" applyBorder="1" applyAlignment="1" applyProtection="1">
      <alignment horizontal="center"/>
    </xf>
    <xf numFmtId="2" fontId="11" fillId="0" borderId="4" xfId="0" applyNumberFormat="1" applyFont="1" applyBorder="1" applyAlignment="1" applyProtection="1">
      <alignment horizontal="center"/>
    </xf>
    <xf numFmtId="2" fontId="7" fillId="0" borderId="5" xfId="0" applyNumberFormat="1" applyFont="1" applyFill="1" applyBorder="1" applyAlignment="1" applyProtection="1">
      <alignment horizontal="center"/>
    </xf>
    <xf numFmtId="2" fontId="11" fillId="0" borderId="6" xfId="0" applyNumberFormat="1" applyFont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3" fillId="0" borderId="0" xfId="0" applyFont="1" applyBorder="1" applyAlignment="1" applyProtection="1">
      <alignment horizontal="center"/>
    </xf>
    <xf numFmtId="2" fontId="11" fillId="2" borderId="1" xfId="0" applyNumberFormat="1" applyFont="1" applyFill="1" applyBorder="1" applyAlignment="1" applyProtection="1">
      <alignment horizontal="center"/>
    </xf>
    <xf numFmtId="2" fontId="11" fillId="2" borderId="2" xfId="0" applyNumberFormat="1" applyFont="1" applyFill="1" applyBorder="1" applyAlignment="1" applyProtection="1">
      <alignment horizontal="center"/>
    </xf>
    <xf numFmtId="2" fontId="7" fillId="2" borderId="5" xfId="0" applyNumberFormat="1" applyFon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shrinkToFit="1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/>
    <xf numFmtId="0" fontId="13" fillId="0" borderId="0" xfId="0" applyFont="1" applyBorder="1" applyAlignment="1" applyProtection="1"/>
    <xf numFmtId="0" fontId="1" fillId="0" borderId="0" xfId="0" applyFont="1" applyFill="1" applyBorder="1" applyAlignment="1" applyProtection="1"/>
    <xf numFmtId="2" fontId="3" fillId="2" borderId="0" xfId="0" applyNumberFormat="1" applyFont="1" applyFill="1" applyBorder="1" applyAlignment="1" applyProtection="1"/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164" fontId="23" fillId="2" borderId="1" xfId="0" applyNumberFormat="1" applyFont="1" applyFill="1" applyBorder="1" applyAlignment="1" applyProtection="1">
      <alignment horizontal="center"/>
    </xf>
    <xf numFmtId="2" fontId="23" fillId="2" borderId="3" xfId="0" applyNumberFormat="1" applyFont="1" applyFill="1" applyBorder="1" applyAlignment="1" applyProtection="1">
      <alignment horizontal="center"/>
    </xf>
    <xf numFmtId="2" fontId="23" fillId="2" borderId="1" xfId="0" applyNumberFormat="1" applyFont="1" applyFill="1" applyBorder="1" applyAlignment="1" applyProtection="1">
      <alignment horizontal="center"/>
    </xf>
    <xf numFmtId="2" fontId="23" fillId="2" borderId="4" xfId="0" applyNumberFormat="1" applyFont="1" applyFill="1" applyBorder="1" applyAlignment="1" applyProtection="1">
      <alignment horizontal="center"/>
    </xf>
    <xf numFmtId="0" fontId="24" fillId="0" borderId="0" xfId="0" applyFont="1" applyAlignment="1" applyProtection="1"/>
    <xf numFmtId="0" fontId="13" fillId="0" borderId="4" xfId="0" applyFont="1" applyBorder="1" applyAlignment="1" applyProtection="1"/>
    <xf numFmtId="0" fontId="3" fillId="0" borderId="3" xfId="0" applyFont="1" applyBorder="1" applyAlignment="1" applyProtection="1"/>
    <xf numFmtId="0" fontId="3" fillId="2" borderId="3" xfId="0" applyFont="1" applyFill="1" applyBorder="1" applyAlignment="1" applyProtection="1"/>
    <xf numFmtId="0" fontId="3" fillId="2" borderId="8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3" xfId="0" applyFont="1" applyBorder="1" applyAlignment="1" applyProtection="1">
      <alignment horizontal="left"/>
    </xf>
    <xf numFmtId="0" fontId="12" fillId="0" borderId="3" xfId="0" applyFont="1" applyBorder="1" applyAlignment="1" applyProtection="1"/>
    <xf numFmtId="2" fontId="4" fillId="2" borderId="0" xfId="0" applyNumberFormat="1" applyFont="1" applyFill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center"/>
    </xf>
    <xf numFmtId="2" fontId="11" fillId="0" borderId="5" xfId="0" applyNumberFormat="1" applyFont="1" applyBorder="1" applyAlignment="1" applyProtection="1">
      <alignment horizontal="center"/>
    </xf>
    <xf numFmtId="0" fontId="4" fillId="0" borderId="0" xfId="0" applyFont="1" applyAlignment="1" applyProtection="1"/>
    <xf numFmtId="2" fontId="11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2" fontId="4" fillId="2" borderId="0" xfId="0" applyNumberFormat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3" fillId="2" borderId="0" xfId="0" applyFont="1" applyFill="1" applyBorder="1" applyAlignment="1" applyProtection="1">
      <alignment horizontal="left"/>
    </xf>
    <xf numFmtId="0" fontId="6" fillId="3" borderId="16" xfId="0" applyFont="1" applyFill="1" applyBorder="1" applyAlignment="1" applyProtection="1">
      <alignment horizontal="right"/>
    </xf>
    <xf numFmtId="0" fontId="6" fillId="3" borderId="11" xfId="0" applyFont="1" applyFill="1" applyBorder="1" applyAlignment="1" applyProtection="1">
      <alignment horizontal="right"/>
    </xf>
    <xf numFmtId="0" fontId="6" fillId="3" borderId="17" xfId="0" applyFont="1" applyFill="1" applyBorder="1" applyAlignment="1" applyProtection="1">
      <alignment horizontal="right"/>
    </xf>
    <xf numFmtId="0" fontId="6" fillId="3" borderId="13" xfId="0" applyFont="1" applyFill="1" applyBorder="1" applyAlignment="1" applyProtection="1">
      <alignment horizontal="right"/>
    </xf>
    <xf numFmtId="0" fontId="6" fillId="3" borderId="14" xfId="0" applyFont="1" applyFill="1" applyBorder="1" applyAlignment="1" applyProtection="1">
      <alignment horizontal="right"/>
    </xf>
    <xf numFmtId="0" fontId="6" fillId="3" borderId="15" xfId="0" applyFont="1" applyFill="1" applyBorder="1" applyAlignment="1" applyProtection="1">
      <alignment horizontal="right"/>
    </xf>
    <xf numFmtId="165" fontId="20" fillId="2" borderId="1" xfId="0" applyNumberFormat="1" applyFont="1" applyFill="1" applyBorder="1" applyAlignment="1" applyProtection="1">
      <alignment horizontal="right"/>
    </xf>
    <xf numFmtId="0" fontId="19" fillId="0" borderId="9" xfId="0" applyFont="1" applyBorder="1" applyAlignment="1" applyProtection="1">
      <alignment horizontal="center" shrinkToFit="1"/>
      <protection locked="0"/>
    </xf>
    <xf numFmtId="0" fontId="11" fillId="0" borderId="1" xfId="0" applyFont="1" applyBorder="1" applyAlignment="1" applyProtection="1">
      <alignment horizontal="center"/>
    </xf>
    <xf numFmtId="2" fontId="11" fillId="0" borderId="19" xfId="0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19" fillId="0" borderId="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11" fillId="0" borderId="12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</xf>
    <xf numFmtId="0" fontId="11" fillId="0" borderId="18" xfId="0" applyFont="1" applyBorder="1" applyAlignment="1" applyProtection="1">
      <alignment horizontal="center" wrapText="1"/>
    </xf>
    <xf numFmtId="0" fontId="21" fillId="0" borderId="2" xfId="0" applyFont="1" applyFill="1" applyBorder="1" applyAlignment="1" applyProtection="1">
      <alignment horizontal="center" wrapText="1"/>
    </xf>
    <xf numFmtId="0" fontId="21" fillId="0" borderId="12" xfId="0" applyFont="1" applyFill="1" applyBorder="1" applyAlignment="1" applyProtection="1">
      <alignment horizontal="center" wrapText="1"/>
    </xf>
    <xf numFmtId="0" fontId="11" fillId="2" borderId="2" xfId="0" applyFont="1" applyFill="1" applyBorder="1" applyAlignment="1" applyProtection="1">
      <alignment horizontal="center" wrapText="1"/>
    </xf>
    <xf numFmtId="0" fontId="11" fillId="2" borderId="18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8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19" fillId="0" borderId="0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right"/>
    </xf>
    <xf numFmtId="0" fontId="19" fillId="0" borderId="11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wrapText="1"/>
    </xf>
    <xf numFmtId="0" fontId="18" fillId="3" borderId="13" xfId="0" applyFont="1" applyFill="1" applyBorder="1" applyAlignment="1" applyProtection="1">
      <alignment horizontal="right"/>
    </xf>
    <xf numFmtId="0" fontId="18" fillId="3" borderId="14" xfId="0" applyFont="1" applyFill="1" applyBorder="1" applyAlignment="1" applyProtection="1">
      <alignment horizontal="right"/>
    </xf>
    <xf numFmtId="0" fontId="18" fillId="3" borderId="15" xfId="0" applyFont="1" applyFill="1" applyBorder="1" applyAlignment="1" applyProtection="1">
      <alignment horizontal="right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Q74"/>
  <sheetViews>
    <sheetView showGridLines="0" showRowColHeaders="0" tabSelected="1" showOutlineSymbols="0" zoomScale="125" workbookViewId="0">
      <pane ySplit="7" topLeftCell="A8" activePane="bottomLeft" state="frozen"/>
      <selection pane="bottomLeft" activeCell="R69" sqref="R69"/>
    </sheetView>
  </sheetViews>
  <sheetFormatPr defaultColWidth="9.109375" defaultRowHeight="13.2" x14ac:dyDescent="0.25"/>
  <cols>
    <col min="1" max="1" width="6" style="3" customWidth="1"/>
    <col min="2" max="2" width="4.109375" style="3" bestFit="1" customWidth="1"/>
    <col min="3" max="8" width="7.88671875" style="3" customWidth="1"/>
    <col min="9" max="9" width="6" style="3" customWidth="1"/>
    <col min="10" max="10" width="0.5546875" style="3" customWidth="1"/>
    <col min="11" max="12" width="6" style="3" customWidth="1"/>
    <col min="13" max="13" width="6" style="13" customWidth="1"/>
    <col min="14" max="14" width="6" style="3" customWidth="1"/>
    <col min="15" max="15" width="6" style="13" customWidth="1"/>
    <col min="16" max="16" width="6" style="3" customWidth="1"/>
    <col min="17" max="16384" width="9.109375" style="3"/>
  </cols>
  <sheetData>
    <row r="1" spans="1:16" ht="15.6" x14ac:dyDescent="0.3">
      <c r="A1" s="78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7.25" customHeight="1" thickBot="1" x14ac:dyDescent="0.3">
      <c r="A2" s="84" t="s">
        <v>26</v>
      </c>
      <c r="B2" s="84"/>
      <c r="C2" s="83"/>
      <c r="D2" s="83"/>
      <c r="E2" s="83"/>
      <c r="F2" s="97"/>
      <c r="G2" s="18" t="s">
        <v>8</v>
      </c>
      <c r="H2" s="71"/>
      <c r="I2" s="71"/>
      <c r="J2" s="26"/>
      <c r="K2" s="101" t="s">
        <v>9</v>
      </c>
      <c r="L2" s="101"/>
      <c r="M2" s="83" t="s">
        <v>44</v>
      </c>
      <c r="N2" s="83"/>
      <c r="O2" s="83"/>
      <c r="P2" s="5">
        <f>LOOKUP(M2,{"April","August","December","February","January","July","June","March","May","November","October","September";4,8,12,2,1,7,6,3,5,11,10,9})</f>
        <v>1</v>
      </c>
    </row>
    <row r="3" spans="1:16" ht="13.8" thickBot="1" x14ac:dyDescent="0.3">
      <c r="A3" s="84" t="s">
        <v>35</v>
      </c>
      <c r="B3" s="84"/>
      <c r="C3" s="83"/>
      <c r="D3" s="83"/>
      <c r="E3" s="48"/>
      <c r="F3" s="57"/>
      <c r="G3" s="96" t="s">
        <v>42</v>
      </c>
      <c r="H3" s="96"/>
      <c r="I3" s="52"/>
      <c r="J3" s="30"/>
      <c r="K3" s="101" t="s">
        <v>10</v>
      </c>
      <c r="L3" s="101"/>
      <c r="M3" s="102">
        <v>2015</v>
      </c>
      <c r="N3" s="102"/>
      <c r="O3" s="102"/>
    </row>
    <row r="4" spans="1:16" s="4" customFormat="1" ht="5.0999999999999996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6"/>
    </row>
    <row r="5" spans="1:16" x14ac:dyDescent="0.25">
      <c r="A5" s="72" t="s">
        <v>5</v>
      </c>
      <c r="B5" s="72" t="s">
        <v>6</v>
      </c>
      <c r="C5" s="81" t="s">
        <v>0</v>
      </c>
      <c r="D5" s="81" t="s">
        <v>1</v>
      </c>
      <c r="E5" s="82" t="s">
        <v>2</v>
      </c>
      <c r="F5" s="82" t="s">
        <v>1</v>
      </c>
      <c r="G5" s="81" t="s">
        <v>2</v>
      </c>
      <c r="H5" s="81" t="s">
        <v>1</v>
      </c>
      <c r="I5" s="80" t="s">
        <v>16</v>
      </c>
      <c r="J5" s="90"/>
      <c r="K5" s="79" t="s">
        <v>27</v>
      </c>
      <c r="L5" s="79"/>
      <c r="M5" s="79"/>
      <c r="N5" s="79"/>
      <c r="O5" s="103" t="s">
        <v>17</v>
      </c>
      <c r="P5" s="86" t="s">
        <v>15</v>
      </c>
    </row>
    <row r="6" spans="1:16" x14ac:dyDescent="0.25">
      <c r="A6" s="72"/>
      <c r="B6" s="72"/>
      <c r="C6" s="81"/>
      <c r="D6" s="81"/>
      <c r="E6" s="82"/>
      <c r="F6" s="82"/>
      <c r="G6" s="81"/>
      <c r="H6" s="81"/>
      <c r="I6" s="80"/>
      <c r="J6" s="91"/>
      <c r="K6" s="8" t="s">
        <v>3</v>
      </c>
      <c r="L6" s="8" t="s">
        <v>4</v>
      </c>
      <c r="M6" s="100" t="s">
        <v>12</v>
      </c>
      <c r="N6" s="100"/>
      <c r="O6" s="103"/>
      <c r="P6" s="87"/>
    </row>
    <row r="7" spans="1:16" s="43" customFormat="1" ht="10.199999999999999" x14ac:dyDescent="0.2">
      <c r="A7" s="70" t="s">
        <v>28</v>
      </c>
      <c r="B7" s="70"/>
      <c r="C7" s="39">
        <v>0.33333333333333331</v>
      </c>
      <c r="D7" s="39">
        <v>0.41666666666666669</v>
      </c>
      <c r="E7" s="39">
        <v>0.52083333333333337</v>
      </c>
      <c r="F7" s="39">
        <v>0.60416666666666663</v>
      </c>
      <c r="G7" s="39"/>
      <c r="H7" s="39"/>
      <c r="I7" s="40">
        <f>IF((OR(D7="",C7="")),0,((D7-C7+IF((D7&lt; C7),1,0))*24) ) + IF((OR(F7="",E7="")),0,((F7-E7+IF((F7&lt; E7),1,0))*24) ) + IF((OR(H7="",G7="")),0,((H7-G7+IF((H7&lt; G7),1,0))*24) )</f>
        <v>3.9999999999999991</v>
      </c>
      <c r="J7" s="41"/>
      <c r="K7" s="41">
        <v>1</v>
      </c>
      <c r="L7" s="41">
        <v>1</v>
      </c>
      <c r="M7" s="41">
        <v>2</v>
      </c>
      <c r="N7" s="41" t="s">
        <v>43</v>
      </c>
      <c r="O7" s="42">
        <f>SUM(I7:N7)</f>
        <v>7.9999999999999991</v>
      </c>
      <c r="P7" s="88"/>
    </row>
    <row r="8" spans="1:16" ht="14.1" customHeight="1" x14ac:dyDescent="0.25">
      <c r="A8" s="9">
        <f>IF(AND(LEN(M2) &gt; 0,LEN(M3)&gt;0),DATE($M$3,$P$2,1)-WEEKDAY(DATE($M$3,$P$2,1))+1,"")</f>
        <v>42001</v>
      </c>
      <c r="B8" s="10" t="s">
        <v>18</v>
      </c>
      <c r="C8" s="1"/>
      <c r="D8" s="1"/>
      <c r="E8" s="2"/>
      <c r="F8" s="2"/>
      <c r="G8" s="1"/>
      <c r="H8" s="1"/>
      <c r="I8" s="19" t="str">
        <f t="shared" ref="I8:I14" si="0">IF(LEN(IF(AND(C8&gt;=0,C8&lt;=1),"","Bad")&amp;
IF(AND(D8&gt;=0,D8&lt;=1),"","Bad")&amp;
IF(AND(E8&gt;=0,E8&lt;=1),"","Bad")&amp;
IF(AND(F8&gt;=0,F8&lt;=1),"","Bad")&amp;
IF(AND(G8&gt;=0,G8&lt;=1),"","Bad")&amp;
IF(AND(H8&gt;=0,H8&lt;=1),"","Bad")&amp;
IF(AND(LEN(C8)&gt;0,LEN(D8)&gt;0),IF(IF(D8=0,1,D8)&gt;C8,"","Bad"),"")&amp;
IF(AND(LEN(E8)&gt;0,LEN(F8)&gt;0),IF(IF(F8=0,1,F8)&gt;E8,"","Bad"),"")&amp;
IF(AND(LEN(G8)&gt;0,LEN(H8)&gt;0),IF(IF(H8=0,1,H8)&gt;G8,"","Bad"),"")&amp;
IF(AND(LEN(D8)&gt;0,LEN(E8)&gt;0),IF(IF(D8=0,1,D8)&lt;=E8,"","Bad"),"")&amp;
IF(AND(LEN(F8)&gt;0,LEN(G8)&gt;0),IF(IF(F8=0,1,F8)&lt;=G8,"","Bad"),""))&gt;0,
"Error!",
IF(IF(AND(LEN(C8)&gt;0,LEN(D8)&gt;0),IF(D8=0,1,D8)-C8,0)+
IF(AND(LEN(E8)&gt;0,LEN(F8)&gt;0),IF(F8=0,1,F8)-E8,0)+
IF(AND(LEN(G8)&gt;0,LEN(H8)&gt;0),IF(H8=0,1,H8)-G8,0)&gt;0,
ROUND((IF(AND(LEN(C8)&gt;0,LEN(D8)&gt;0),IF(D8=0,1,D8)-C8,0)+
IF(AND(LEN(E8)&gt;0,LEN(F8)&gt;0),IF(F8=0,1,F8)-E8,0)+
IF(AND(LEN(G8)&gt;0,LEN(H8)&gt;0),IF(H8=0,1,H8)-G8,0))*24*4,0)/4,""))</f>
        <v/>
      </c>
      <c r="J8" s="27"/>
      <c r="K8" s="31"/>
      <c r="L8" s="31"/>
      <c r="M8" s="31"/>
      <c r="N8" s="31"/>
      <c r="O8" s="20" t="str">
        <f t="shared" ref="O8:O16" si="1">IF( SUM(I8:M8) &gt; 0, SUM(I8:M8), "")</f>
        <v/>
      </c>
      <c r="P8" s="89"/>
    </row>
    <row r="9" spans="1:16" ht="14.1" customHeight="1" x14ac:dyDescent="0.25">
      <c r="A9" s="9">
        <f t="shared" ref="A9:A14" si="2">IF(LEN(A8)&gt;0,A8+1,"")</f>
        <v>42002</v>
      </c>
      <c r="B9" s="10" t="s">
        <v>19</v>
      </c>
      <c r="C9" s="1"/>
      <c r="D9" s="1"/>
      <c r="E9" s="2"/>
      <c r="F9" s="2"/>
      <c r="G9" s="1"/>
      <c r="H9" s="1"/>
      <c r="I9" s="19" t="str">
        <f t="shared" si="0"/>
        <v/>
      </c>
      <c r="J9" s="27"/>
      <c r="K9" s="31"/>
      <c r="L9" s="31"/>
      <c r="M9" s="31"/>
      <c r="N9" s="31"/>
      <c r="O9" s="20" t="str">
        <f t="shared" si="1"/>
        <v/>
      </c>
      <c r="P9" s="89"/>
    </row>
    <row r="10" spans="1:16" ht="14.1" customHeight="1" x14ac:dyDescent="0.25">
      <c r="A10" s="9">
        <f t="shared" si="2"/>
        <v>42003</v>
      </c>
      <c r="B10" s="10" t="s">
        <v>20</v>
      </c>
      <c r="C10" s="1"/>
      <c r="D10" s="1"/>
      <c r="E10" s="2"/>
      <c r="F10" s="2"/>
      <c r="G10" s="1"/>
      <c r="H10" s="1"/>
      <c r="I10" s="19" t="str">
        <f t="shared" si="0"/>
        <v/>
      </c>
      <c r="J10" s="27"/>
      <c r="K10" s="31"/>
      <c r="L10" s="31"/>
      <c r="M10" s="31"/>
      <c r="N10" s="31"/>
      <c r="O10" s="20" t="str">
        <f t="shared" si="1"/>
        <v/>
      </c>
      <c r="P10" s="89"/>
    </row>
    <row r="11" spans="1:16" ht="14.1" customHeight="1" x14ac:dyDescent="0.25">
      <c r="A11" s="9">
        <f t="shared" si="2"/>
        <v>42004</v>
      </c>
      <c r="B11" s="10" t="s">
        <v>21</v>
      </c>
      <c r="C11" s="1"/>
      <c r="D11" s="1"/>
      <c r="E11" s="2"/>
      <c r="F11" s="2"/>
      <c r="G11" s="1"/>
      <c r="H11" s="1"/>
      <c r="I11" s="19" t="str">
        <f t="shared" si="0"/>
        <v/>
      </c>
      <c r="J11" s="27"/>
      <c r="K11" s="31"/>
      <c r="L11" s="31"/>
      <c r="M11" s="31"/>
      <c r="N11" s="31"/>
      <c r="O11" s="20" t="str">
        <f t="shared" si="1"/>
        <v/>
      </c>
      <c r="P11" s="89"/>
    </row>
    <row r="12" spans="1:16" ht="14.1" customHeight="1" x14ac:dyDescent="0.25">
      <c r="A12" s="9">
        <f t="shared" si="2"/>
        <v>42005</v>
      </c>
      <c r="B12" s="10" t="s">
        <v>22</v>
      </c>
      <c r="C12" s="1"/>
      <c r="D12" s="1"/>
      <c r="E12" s="2"/>
      <c r="F12" s="2"/>
      <c r="G12" s="1"/>
      <c r="H12" s="1"/>
      <c r="I12" s="19" t="str">
        <f t="shared" si="0"/>
        <v/>
      </c>
      <c r="J12" s="27"/>
      <c r="K12" s="31"/>
      <c r="L12" s="31"/>
      <c r="M12" s="31"/>
      <c r="N12" s="31"/>
      <c r="O12" s="20" t="str">
        <f t="shared" si="1"/>
        <v/>
      </c>
      <c r="P12" s="89"/>
    </row>
    <row r="13" spans="1:16" ht="14.1" customHeight="1" x14ac:dyDescent="0.25">
      <c r="A13" s="9">
        <f t="shared" si="2"/>
        <v>42006</v>
      </c>
      <c r="B13" s="10" t="s">
        <v>23</v>
      </c>
      <c r="C13" s="1"/>
      <c r="D13" s="1"/>
      <c r="E13" s="2"/>
      <c r="F13" s="2"/>
      <c r="G13" s="1"/>
      <c r="H13" s="1"/>
      <c r="I13" s="19" t="str">
        <f t="shared" si="0"/>
        <v/>
      </c>
      <c r="J13" s="27"/>
      <c r="K13" s="31"/>
      <c r="L13" s="31"/>
      <c r="M13" s="31"/>
      <c r="N13" s="31"/>
      <c r="O13" s="20" t="str">
        <f t="shared" si="1"/>
        <v/>
      </c>
      <c r="P13" s="89"/>
    </row>
    <row r="14" spans="1:16" ht="14.1" customHeight="1" thickBot="1" x14ac:dyDescent="0.3">
      <c r="A14" s="9">
        <f t="shared" si="2"/>
        <v>42007</v>
      </c>
      <c r="B14" s="10" t="s">
        <v>24</v>
      </c>
      <c r="C14" s="1"/>
      <c r="D14" s="1"/>
      <c r="E14" s="2"/>
      <c r="F14" s="2"/>
      <c r="G14" s="1"/>
      <c r="H14" s="1"/>
      <c r="I14" s="19" t="str">
        <f t="shared" si="0"/>
        <v/>
      </c>
      <c r="J14" s="28"/>
      <c r="K14" s="32"/>
      <c r="L14" s="32"/>
      <c r="M14" s="32"/>
      <c r="N14" s="32"/>
      <c r="O14" s="20" t="str">
        <f t="shared" si="1"/>
        <v/>
      </c>
      <c r="P14" s="89"/>
    </row>
    <row r="15" spans="1:16" ht="14.1" customHeight="1" thickBot="1" x14ac:dyDescent="0.3">
      <c r="A15" s="104" t="s">
        <v>7</v>
      </c>
      <c r="B15" s="105"/>
      <c r="C15" s="105"/>
      <c r="D15" s="105"/>
      <c r="E15" s="105"/>
      <c r="F15" s="105"/>
      <c r="G15" s="105"/>
      <c r="H15" s="106"/>
      <c r="I15" s="53" t="str">
        <f>IF( SUM(I8:I14) &gt; 0, SUM(I8:I14), "" )</f>
        <v/>
      </c>
      <c r="J15" s="29"/>
      <c r="K15" s="21" t="str">
        <f>IF( SUM(K8:K14) &gt; 0, SUM(K8:K14), "" )</f>
        <v/>
      </c>
      <c r="L15" s="21" t="str">
        <f>IF( SUM(L8:L14) &gt; 0, SUM(L8:L14), "" )</f>
        <v/>
      </c>
      <c r="M15" s="21" t="str">
        <f>IF( SUM(M8:M14) &gt; 0, SUM(M8:M14), "" )</f>
        <v/>
      </c>
      <c r="N15" s="21"/>
      <c r="O15" s="54" t="str">
        <f t="shared" si="1"/>
        <v/>
      </c>
      <c r="P15" s="22" t="str">
        <f>IF(LEN(O15) &gt; 0,IF(O15&gt;40,O15-40,0),"")</f>
        <v/>
      </c>
    </row>
    <row r="16" spans="1:16" ht="14.1" customHeight="1" x14ac:dyDescent="0.25">
      <c r="A16" s="9">
        <f>IF(LEN(A14)&gt;0,A14+1,"")</f>
        <v>42008</v>
      </c>
      <c r="B16" s="10" t="s">
        <v>18</v>
      </c>
      <c r="C16" s="1"/>
      <c r="D16" s="1"/>
      <c r="E16" s="2"/>
      <c r="F16" s="2"/>
      <c r="G16" s="1"/>
      <c r="H16" s="1"/>
      <c r="I16" s="19" t="str">
        <f t="shared" ref="I16:I22" si="3">IF(LEN(IF(AND(C16&gt;=0,C16&lt;=1),"","Bad")&amp;
IF(AND(D16&gt;=0,D16&lt;=1),"","Bad")&amp;
IF(AND(E16&gt;=0,E16&lt;=1),"","Bad")&amp;
IF(AND(F16&gt;=0,F16&lt;=1),"","Bad")&amp;
IF(AND(G16&gt;=0,G16&lt;=1),"","Bad")&amp;
IF(AND(H16&gt;=0,H16&lt;=1),"","Bad")&amp;
IF(AND(LEN(C16)&gt;0,LEN(D16)&gt;0),IF(IF(D16=0,1,D16)&gt;C16,"","Bad"),"")&amp;
IF(AND(LEN(E16)&gt;0,LEN(F16)&gt;0),IF(IF(F16=0,1,F16)&gt;E16,"","Bad"),"")&amp;
IF(AND(LEN(G16)&gt;0,LEN(H16)&gt;0),IF(IF(H16=0,1,H16)&gt;G16,"","Bad"),"")&amp;
IF(AND(LEN(D16)&gt;0,LEN(E16)&gt;0),IF(IF(D16=0,1,D16)&lt;=E16,"","Bad"),"")&amp;
IF(AND(LEN(F16)&gt;0,LEN(G16)&gt;0),IF(IF(F16=0,1,F16)&lt;=G16,"","Bad"),""))&gt;0,
"Error!",
IF(IF(AND(LEN(C16)&gt;0,LEN(D16)&gt;0),IF(D16=0,1,D16)-C16,0)+
IF(AND(LEN(E16)&gt;0,LEN(F16)&gt;0),IF(F16=0,1,F16)-E16,0)+
IF(AND(LEN(G16)&gt;0,LEN(H16)&gt;0),IF(H16=0,1,H16)-G16,0)&gt;0,
ROUND((IF(AND(LEN(C16)&gt;0,LEN(D16)&gt;0),IF(D16=0,1,D16)-C16,0)+
IF(AND(LEN(E16)&gt;0,LEN(F16)&gt;0),IF(F16=0,1,F16)-E16,0)+
IF(AND(LEN(G16)&gt;0,LEN(H16)&gt;0),IF(H16=0,1,H16)-G16,0))*24*4,0)/4,""))</f>
        <v/>
      </c>
      <c r="J16" s="27"/>
      <c r="K16" s="31"/>
      <c r="L16" s="31"/>
      <c r="M16" s="31"/>
      <c r="N16" s="31"/>
      <c r="O16" s="20" t="str">
        <f t="shared" si="1"/>
        <v/>
      </c>
      <c r="P16" s="85"/>
    </row>
    <row r="17" spans="1:16" ht="14.1" customHeight="1" x14ac:dyDescent="0.25">
      <c r="A17" s="9">
        <f t="shared" ref="A17:A22" si="4">IF(LEN(A16)&gt;0,A16+1,"")</f>
        <v>42009</v>
      </c>
      <c r="B17" s="10" t="s">
        <v>19</v>
      </c>
      <c r="C17" s="1"/>
      <c r="D17" s="1"/>
      <c r="E17" s="2"/>
      <c r="F17" s="2"/>
      <c r="G17" s="1"/>
      <c r="H17" s="1"/>
      <c r="I17" s="19" t="str">
        <f t="shared" si="3"/>
        <v/>
      </c>
      <c r="J17" s="27"/>
      <c r="K17" s="31"/>
      <c r="L17" s="31"/>
      <c r="M17" s="31"/>
      <c r="N17" s="31"/>
      <c r="O17" s="20" t="str">
        <f t="shared" ref="O17:O23" si="5">IF( SUM(I17:M17) &gt; 0, SUM(I17:M17), "")</f>
        <v/>
      </c>
      <c r="P17" s="85"/>
    </row>
    <row r="18" spans="1:16" ht="14.1" customHeight="1" x14ac:dyDescent="0.25">
      <c r="A18" s="9">
        <f t="shared" si="4"/>
        <v>42010</v>
      </c>
      <c r="B18" s="10" t="s">
        <v>20</v>
      </c>
      <c r="C18" s="1"/>
      <c r="D18" s="1"/>
      <c r="E18" s="2"/>
      <c r="F18" s="2"/>
      <c r="G18" s="1"/>
      <c r="H18" s="1"/>
      <c r="I18" s="19" t="str">
        <f t="shared" si="3"/>
        <v/>
      </c>
      <c r="J18" s="27"/>
      <c r="K18" s="31"/>
      <c r="L18" s="31"/>
      <c r="M18" s="31"/>
      <c r="N18" s="31"/>
      <c r="O18" s="20" t="str">
        <f t="shared" si="5"/>
        <v/>
      </c>
      <c r="P18" s="85"/>
    </row>
    <row r="19" spans="1:16" ht="14.1" customHeight="1" x14ac:dyDescent="0.25">
      <c r="A19" s="9">
        <f t="shared" si="4"/>
        <v>42011</v>
      </c>
      <c r="B19" s="10" t="s">
        <v>21</v>
      </c>
      <c r="C19" s="1"/>
      <c r="D19" s="1"/>
      <c r="E19" s="2"/>
      <c r="F19" s="2"/>
      <c r="G19" s="1"/>
      <c r="H19" s="1"/>
      <c r="I19" s="19" t="str">
        <f t="shared" si="3"/>
        <v/>
      </c>
      <c r="J19" s="27"/>
      <c r="K19" s="31"/>
      <c r="L19" s="31"/>
      <c r="M19" s="31"/>
      <c r="N19" s="31"/>
      <c r="O19" s="20" t="str">
        <f t="shared" si="5"/>
        <v/>
      </c>
      <c r="P19" s="85"/>
    </row>
    <row r="20" spans="1:16" ht="14.1" customHeight="1" x14ac:dyDescent="0.25">
      <c r="A20" s="9">
        <f t="shared" si="4"/>
        <v>42012</v>
      </c>
      <c r="B20" s="10" t="s">
        <v>22</v>
      </c>
      <c r="C20" s="1"/>
      <c r="D20" s="1"/>
      <c r="E20" s="2"/>
      <c r="F20" s="2"/>
      <c r="G20" s="1"/>
      <c r="H20" s="1"/>
      <c r="I20" s="19" t="str">
        <f t="shared" si="3"/>
        <v/>
      </c>
      <c r="J20" s="27"/>
      <c r="K20" s="31"/>
      <c r="L20" s="31"/>
      <c r="M20" s="31"/>
      <c r="N20" s="31"/>
      <c r="O20" s="20" t="str">
        <f t="shared" si="5"/>
        <v/>
      </c>
      <c r="P20" s="85"/>
    </row>
    <row r="21" spans="1:16" ht="14.1" customHeight="1" x14ac:dyDescent="0.25">
      <c r="A21" s="9">
        <f t="shared" si="4"/>
        <v>42013</v>
      </c>
      <c r="B21" s="10" t="s">
        <v>23</v>
      </c>
      <c r="C21" s="1"/>
      <c r="D21" s="1"/>
      <c r="E21" s="2"/>
      <c r="F21" s="2"/>
      <c r="G21" s="1"/>
      <c r="H21" s="1"/>
      <c r="I21" s="19" t="str">
        <f t="shared" si="3"/>
        <v/>
      </c>
      <c r="J21" s="27"/>
      <c r="K21" s="31"/>
      <c r="L21" s="31"/>
      <c r="M21" s="31"/>
      <c r="N21" s="31"/>
      <c r="O21" s="20" t="str">
        <f t="shared" si="5"/>
        <v/>
      </c>
      <c r="P21" s="85"/>
    </row>
    <row r="22" spans="1:16" ht="14.1" customHeight="1" thickBot="1" x14ac:dyDescent="0.3">
      <c r="A22" s="9">
        <f t="shared" si="4"/>
        <v>42014</v>
      </c>
      <c r="B22" s="10" t="s">
        <v>24</v>
      </c>
      <c r="C22" s="1"/>
      <c r="D22" s="1"/>
      <c r="E22" s="2"/>
      <c r="F22" s="2"/>
      <c r="G22" s="1"/>
      <c r="H22" s="1"/>
      <c r="I22" s="19" t="str">
        <f t="shared" si="3"/>
        <v/>
      </c>
      <c r="J22" s="28"/>
      <c r="K22" s="32"/>
      <c r="L22" s="32"/>
      <c r="M22" s="32"/>
      <c r="N22" s="32"/>
      <c r="O22" s="20" t="str">
        <f t="shared" si="5"/>
        <v/>
      </c>
      <c r="P22" s="85"/>
    </row>
    <row r="23" spans="1:16" ht="14.1" customHeight="1" thickBot="1" x14ac:dyDescent="0.3">
      <c r="A23" s="67" t="s">
        <v>7</v>
      </c>
      <c r="B23" s="68"/>
      <c r="C23" s="68"/>
      <c r="D23" s="68"/>
      <c r="E23" s="68"/>
      <c r="F23" s="68"/>
      <c r="G23" s="68"/>
      <c r="H23" s="69"/>
      <c r="I23" s="53" t="str">
        <f>IF( SUM(I16:I22) &gt; 0, SUM(I16:I22), "" )</f>
        <v/>
      </c>
      <c r="J23" s="29"/>
      <c r="K23" s="21" t="str">
        <f>IF( SUM(K16:K22) &gt; 0, SUM(K16:K22), "" )</f>
        <v/>
      </c>
      <c r="L23" s="21" t="str">
        <f>IF( SUM(L16:L22) &gt; 0, SUM(L16:L22), "" )</f>
        <v/>
      </c>
      <c r="M23" s="21" t="str">
        <f>IF( SUM(M16:M22) &gt; 0, SUM(M16:M22), "" )</f>
        <v/>
      </c>
      <c r="N23" s="21"/>
      <c r="O23" s="54" t="str">
        <f t="shared" si="5"/>
        <v/>
      </c>
      <c r="P23" s="22" t="str">
        <f>IF(LEN(O23) &gt; 0,IF(O23&gt;40,O23-40,0),"")</f>
        <v/>
      </c>
    </row>
    <row r="24" spans="1:16" ht="14.1" customHeight="1" x14ac:dyDescent="0.25">
      <c r="A24" s="9">
        <f>IF(LEN(A22)&gt;0,A22+1,"")</f>
        <v>42015</v>
      </c>
      <c r="B24" s="10" t="s">
        <v>18</v>
      </c>
      <c r="C24" s="1"/>
      <c r="D24" s="1"/>
      <c r="E24" s="2"/>
      <c r="F24" s="2"/>
      <c r="G24" s="1"/>
      <c r="H24" s="1"/>
      <c r="I24" s="19" t="str">
        <f t="shared" ref="I24:I30" si="6">IF(LEN(IF(AND(C24&gt;=0,C24&lt;=1),"","Bad")&amp;
IF(AND(D24&gt;=0,D24&lt;=1),"","Bad")&amp;
IF(AND(E24&gt;=0,E24&lt;=1),"","Bad")&amp;
IF(AND(F24&gt;=0,F24&lt;=1),"","Bad")&amp;
IF(AND(G24&gt;=0,G24&lt;=1),"","Bad")&amp;
IF(AND(H24&gt;=0,H24&lt;=1),"","Bad")&amp;
IF(AND(LEN(C24)&gt;0,LEN(D24)&gt;0),IF(IF(D24=0,1,D24)&gt;C24,"","Bad"),"")&amp;
IF(AND(LEN(E24)&gt;0,LEN(F24)&gt;0),IF(IF(F24=0,1,F24)&gt;E24,"","Bad"),"")&amp;
IF(AND(LEN(G24)&gt;0,LEN(H24)&gt;0),IF(IF(H24=0,1,H24)&gt;G24,"","Bad"),"")&amp;
IF(AND(LEN(D24)&gt;0,LEN(E24)&gt;0),IF(IF(D24=0,1,D24)&lt;=E24,"","Bad"),"")&amp;
IF(AND(LEN(F24)&gt;0,LEN(G24)&gt;0),IF(IF(F24=0,1,F24)&lt;=G24,"","Bad"),""))&gt;0,
"Error!",
IF(IF(AND(LEN(C24)&gt;0,LEN(D24)&gt;0),IF(D24=0,1,D24)-C24,0)+
IF(AND(LEN(E24)&gt;0,LEN(F24)&gt;0),IF(F24=0,1,F24)-E24,0)+
IF(AND(LEN(G24)&gt;0,LEN(H24)&gt;0),IF(H24=0,1,H24)-G24,0)&gt;0,
ROUND((IF(AND(LEN(C24)&gt;0,LEN(D24)&gt;0),IF(D24=0,1,D24)-C24,0)+
IF(AND(LEN(E24)&gt;0,LEN(F24)&gt;0),IF(F24=0,1,F24)-E24,0)+
IF(AND(LEN(G24)&gt;0,LEN(H24)&gt;0),IF(H24=0,1,H24)-G24,0))*24*4,0)/4,""))</f>
        <v/>
      </c>
      <c r="J24" s="27"/>
      <c r="K24" s="31"/>
      <c r="L24" s="31"/>
      <c r="M24" s="31"/>
      <c r="N24" s="31"/>
      <c r="O24" s="20" t="str">
        <f>IF( SUM(I24:M24) &gt; 0, SUM(I24:M24), "")</f>
        <v/>
      </c>
      <c r="P24" s="85"/>
    </row>
    <row r="25" spans="1:16" ht="14.1" customHeight="1" x14ac:dyDescent="0.25">
      <c r="A25" s="9">
        <f t="shared" ref="A25:A30" si="7">IF(LEN(A24)&gt;0,A24+1,"")</f>
        <v>42016</v>
      </c>
      <c r="B25" s="10" t="s">
        <v>19</v>
      </c>
      <c r="C25" s="1"/>
      <c r="D25" s="1"/>
      <c r="E25" s="2"/>
      <c r="F25" s="2"/>
      <c r="G25" s="1"/>
      <c r="H25" s="1"/>
      <c r="I25" s="19" t="str">
        <f t="shared" si="6"/>
        <v/>
      </c>
      <c r="J25" s="27"/>
      <c r="K25" s="31"/>
      <c r="L25" s="31"/>
      <c r="M25" s="31"/>
      <c r="N25" s="31"/>
      <c r="O25" s="20" t="str">
        <f t="shared" ref="O25:O31" si="8">IF( SUM(I25:M25) &gt; 0, SUM(I25:M25), "")</f>
        <v/>
      </c>
      <c r="P25" s="85"/>
    </row>
    <row r="26" spans="1:16" ht="14.1" customHeight="1" x14ac:dyDescent="0.25">
      <c r="A26" s="9">
        <f t="shared" si="7"/>
        <v>42017</v>
      </c>
      <c r="B26" s="10" t="s">
        <v>20</v>
      </c>
      <c r="C26" s="1"/>
      <c r="D26" s="1"/>
      <c r="E26" s="2"/>
      <c r="F26" s="2"/>
      <c r="G26" s="1"/>
      <c r="H26" s="1"/>
      <c r="I26" s="19" t="str">
        <f t="shared" si="6"/>
        <v/>
      </c>
      <c r="J26" s="27"/>
      <c r="K26" s="31"/>
      <c r="L26" s="31"/>
      <c r="M26" s="31"/>
      <c r="N26" s="31"/>
      <c r="O26" s="20" t="str">
        <f t="shared" si="8"/>
        <v/>
      </c>
      <c r="P26" s="85"/>
    </row>
    <row r="27" spans="1:16" ht="14.1" customHeight="1" x14ac:dyDescent="0.25">
      <c r="A27" s="9">
        <f t="shared" si="7"/>
        <v>42018</v>
      </c>
      <c r="B27" s="10" t="s">
        <v>21</v>
      </c>
      <c r="C27" s="1"/>
      <c r="D27" s="1"/>
      <c r="E27" s="2"/>
      <c r="F27" s="2"/>
      <c r="G27" s="1"/>
      <c r="H27" s="1"/>
      <c r="I27" s="19" t="str">
        <f t="shared" si="6"/>
        <v/>
      </c>
      <c r="J27" s="27"/>
      <c r="K27" s="31"/>
      <c r="L27" s="31"/>
      <c r="M27" s="31"/>
      <c r="N27" s="31"/>
      <c r="O27" s="20" t="str">
        <f t="shared" si="8"/>
        <v/>
      </c>
      <c r="P27" s="85"/>
    </row>
    <row r="28" spans="1:16" ht="14.1" customHeight="1" x14ac:dyDescent="0.25">
      <c r="A28" s="9">
        <f t="shared" si="7"/>
        <v>42019</v>
      </c>
      <c r="B28" s="10" t="s">
        <v>22</v>
      </c>
      <c r="C28" s="1"/>
      <c r="D28" s="1"/>
      <c r="E28" s="2"/>
      <c r="F28" s="2"/>
      <c r="G28" s="1"/>
      <c r="H28" s="1"/>
      <c r="I28" s="19" t="str">
        <f t="shared" si="6"/>
        <v/>
      </c>
      <c r="J28" s="27"/>
      <c r="K28" s="31"/>
      <c r="L28" s="31"/>
      <c r="M28" s="31"/>
      <c r="N28" s="31"/>
      <c r="O28" s="20" t="str">
        <f t="shared" si="8"/>
        <v/>
      </c>
      <c r="P28" s="85"/>
    </row>
    <row r="29" spans="1:16" ht="14.1" customHeight="1" x14ac:dyDescent="0.25">
      <c r="A29" s="9">
        <f t="shared" si="7"/>
        <v>42020</v>
      </c>
      <c r="B29" s="10" t="s">
        <v>23</v>
      </c>
      <c r="C29" s="1"/>
      <c r="D29" s="1"/>
      <c r="E29" s="2"/>
      <c r="F29" s="2"/>
      <c r="G29" s="1"/>
      <c r="H29" s="1"/>
      <c r="I29" s="19" t="str">
        <f t="shared" si="6"/>
        <v/>
      </c>
      <c r="J29" s="27"/>
      <c r="K29" s="31"/>
      <c r="L29" s="31"/>
      <c r="M29" s="31"/>
      <c r="N29" s="31"/>
      <c r="O29" s="20" t="str">
        <f t="shared" si="8"/>
        <v/>
      </c>
      <c r="P29" s="85"/>
    </row>
    <row r="30" spans="1:16" ht="14.1" customHeight="1" thickBot="1" x14ac:dyDescent="0.3">
      <c r="A30" s="9">
        <f t="shared" si="7"/>
        <v>42021</v>
      </c>
      <c r="B30" s="10" t="s">
        <v>24</v>
      </c>
      <c r="C30" s="1"/>
      <c r="D30" s="1"/>
      <c r="E30" s="2"/>
      <c r="F30" s="2"/>
      <c r="G30" s="1"/>
      <c r="H30" s="1"/>
      <c r="I30" s="19" t="str">
        <f t="shared" si="6"/>
        <v/>
      </c>
      <c r="J30" s="28"/>
      <c r="K30" s="32"/>
      <c r="L30" s="32"/>
      <c r="M30" s="32"/>
      <c r="N30" s="32"/>
      <c r="O30" s="20" t="str">
        <f t="shared" si="8"/>
        <v/>
      </c>
      <c r="P30" s="85"/>
    </row>
    <row r="31" spans="1:16" ht="14.1" customHeight="1" thickBot="1" x14ac:dyDescent="0.3">
      <c r="A31" s="67" t="s">
        <v>7</v>
      </c>
      <c r="B31" s="68"/>
      <c r="C31" s="68"/>
      <c r="D31" s="68"/>
      <c r="E31" s="68"/>
      <c r="F31" s="68"/>
      <c r="G31" s="68"/>
      <c r="H31" s="69"/>
      <c r="I31" s="53" t="str">
        <f>IF( SUM(I24:I30) &gt; 0, SUM(I24:I30), "" )</f>
        <v/>
      </c>
      <c r="J31" s="29"/>
      <c r="K31" s="21" t="str">
        <f>IF( SUM(K24:K30) &gt; 0, SUM(K24:K30), "" )</f>
        <v/>
      </c>
      <c r="L31" s="21" t="str">
        <f>IF( SUM(L24:L30) &gt; 0, SUM(L24:L30), "" )</f>
        <v/>
      </c>
      <c r="M31" s="21" t="str">
        <f>IF( SUM(M24:M30) &gt; 0, SUM(M24:M30), "" )</f>
        <v/>
      </c>
      <c r="N31" s="21"/>
      <c r="O31" s="54" t="str">
        <f t="shared" si="8"/>
        <v/>
      </c>
      <c r="P31" s="22" t="str">
        <f>IF(LEN(O31) &gt; 0,IF(O31&gt;40,O31-40,0),"")</f>
        <v/>
      </c>
    </row>
    <row r="32" spans="1:16" ht="14.1" customHeight="1" x14ac:dyDescent="0.25">
      <c r="A32" s="9">
        <f>IF(LEN(A30)&gt;0,A30+1,"")</f>
        <v>42022</v>
      </c>
      <c r="B32" s="10" t="s">
        <v>18</v>
      </c>
      <c r="C32" s="1"/>
      <c r="D32" s="1"/>
      <c r="E32" s="2"/>
      <c r="F32" s="2"/>
      <c r="G32" s="1"/>
      <c r="H32" s="1"/>
      <c r="I32" s="19" t="str">
        <f t="shared" ref="I32:I38" si="9">IF(LEN(IF(AND(C32&gt;=0,C32&lt;=1),"","Bad")&amp;
IF(AND(D32&gt;=0,D32&lt;=1),"","Bad")&amp;
IF(AND(E32&gt;=0,E32&lt;=1),"","Bad")&amp;
IF(AND(F32&gt;=0,F32&lt;=1),"","Bad")&amp;
IF(AND(G32&gt;=0,G32&lt;=1),"","Bad")&amp;
IF(AND(H32&gt;=0,H32&lt;=1),"","Bad")&amp;
IF(AND(LEN(C32)&gt;0,LEN(D32)&gt;0),IF(IF(D32=0,1,D32)&gt;C32,"","Bad"),"")&amp;
IF(AND(LEN(E32)&gt;0,LEN(F32)&gt;0),IF(IF(F32=0,1,F32)&gt;E32,"","Bad"),"")&amp;
IF(AND(LEN(G32)&gt;0,LEN(H32)&gt;0),IF(IF(H32=0,1,H32)&gt;G32,"","Bad"),"")&amp;
IF(AND(LEN(D32)&gt;0,LEN(E32)&gt;0),IF(IF(D32=0,1,D32)&lt;=E32,"","Bad"),"")&amp;
IF(AND(LEN(F32)&gt;0,LEN(G32)&gt;0),IF(IF(F32=0,1,F32)&lt;=G32,"","Bad"),""))&gt;0,
"Error!",
IF(IF(AND(LEN(C32)&gt;0,LEN(D32)&gt;0),IF(D32=0,1,D32)-C32,0)+
IF(AND(LEN(E32)&gt;0,LEN(F32)&gt;0),IF(F32=0,1,F32)-E32,0)+
IF(AND(LEN(G32)&gt;0,LEN(H32)&gt;0),IF(H32=0,1,H32)-G32,0)&gt;0,
ROUND((IF(AND(LEN(C32)&gt;0,LEN(D32)&gt;0),IF(D32=0,1,D32)-C32,0)+
IF(AND(LEN(E32)&gt;0,LEN(F32)&gt;0),IF(F32=0,1,F32)-E32,0)+
IF(AND(LEN(G32)&gt;0,LEN(H32)&gt;0),IF(H32=0,1,H32)-G32,0))*24*4,0)/4,""))</f>
        <v/>
      </c>
      <c r="J32" s="27"/>
      <c r="K32" s="31"/>
      <c r="L32" s="31"/>
      <c r="M32" s="31"/>
      <c r="N32" s="31"/>
      <c r="O32" s="20" t="str">
        <f>IF( SUM(I32:M32) &gt; 0, SUM(I32:M32), "")</f>
        <v/>
      </c>
      <c r="P32" s="85"/>
    </row>
    <row r="33" spans="1:16" ht="14.1" customHeight="1" x14ac:dyDescent="0.25">
      <c r="A33" s="9">
        <f t="shared" ref="A33:A38" si="10">IF(LEN(A32)&gt;0,A32+1,"")</f>
        <v>42023</v>
      </c>
      <c r="B33" s="10" t="s">
        <v>19</v>
      </c>
      <c r="C33" s="1"/>
      <c r="D33" s="1"/>
      <c r="E33" s="2"/>
      <c r="F33" s="2"/>
      <c r="G33" s="1"/>
      <c r="H33" s="1"/>
      <c r="I33" s="19" t="str">
        <f t="shared" si="9"/>
        <v/>
      </c>
      <c r="J33" s="27"/>
      <c r="K33" s="31"/>
      <c r="L33" s="31"/>
      <c r="M33" s="31"/>
      <c r="N33" s="31"/>
      <c r="O33" s="20" t="str">
        <f t="shared" ref="O33:O39" si="11">IF( SUM(I33:M33) &gt; 0, SUM(I33:M33), "")</f>
        <v/>
      </c>
      <c r="P33" s="85"/>
    </row>
    <row r="34" spans="1:16" ht="14.1" customHeight="1" x14ac:dyDescent="0.25">
      <c r="A34" s="9">
        <f t="shared" si="10"/>
        <v>42024</v>
      </c>
      <c r="B34" s="10" t="s">
        <v>20</v>
      </c>
      <c r="C34" s="1"/>
      <c r="D34" s="1"/>
      <c r="E34" s="2"/>
      <c r="F34" s="2"/>
      <c r="G34" s="1"/>
      <c r="H34" s="1"/>
      <c r="I34" s="19" t="str">
        <f t="shared" si="9"/>
        <v/>
      </c>
      <c r="J34" s="27"/>
      <c r="K34" s="31"/>
      <c r="L34" s="31"/>
      <c r="M34" s="31"/>
      <c r="N34" s="31"/>
      <c r="O34" s="20" t="str">
        <f t="shared" si="11"/>
        <v/>
      </c>
      <c r="P34" s="85"/>
    </row>
    <row r="35" spans="1:16" ht="14.1" customHeight="1" x14ac:dyDescent="0.25">
      <c r="A35" s="9">
        <f t="shared" si="10"/>
        <v>42025</v>
      </c>
      <c r="B35" s="10" t="s">
        <v>21</v>
      </c>
      <c r="C35" s="1"/>
      <c r="D35" s="1"/>
      <c r="E35" s="2"/>
      <c r="F35" s="2"/>
      <c r="G35" s="1"/>
      <c r="H35" s="1"/>
      <c r="I35" s="19" t="str">
        <f t="shared" si="9"/>
        <v/>
      </c>
      <c r="J35" s="27"/>
      <c r="K35" s="31"/>
      <c r="L35" s="31"/>
      <c r="M35" s="31"/>
      <c r="N35" s="31"/>
      <c r="O35" s="20" t="str">
        <f t="shared" si="11"/>
        <v/>
      </c>
      <c r="P35" s="85"/>
    </row>
    <row r="36" spans="1:16" ht="14.1" customHeight="1" x14ac:dyDescent="0.25">
      <c r="A36" s="9">
        <f t="shared" si="10"/>
        <v>42026</v>
      </c>
      <c r="B36" s="10" t="s">
        <v>22</v>
      </c>
      <c r="C36" s="1"/>
      <c r="D36" s="1"/>
      <c r="E36" s="2"/>
      <c r="F36" s="2"/>
      <c r="G36" s="1"/>
      <c r="H36" s="1"/>
      <c r="I36" s="19" t="str">
        <f t="shared" si="9"/>
        <v/>
      </c>
      <c r="J36" s="27"/>
      <c r="K36" s="31"/>
      <c r="L36" s="31"/>
      <c r="M36" s="31"/>
      <c r="N36" s="31"/>
      <c r="O36" s="20" t="str">
        <f t="shared" si="11"/>
        <v/>
      </c>
      <c r="P36" s="85"/>
    </row>
    <row r="37" spans="1:16" ht="14.1" customHeight="1" x14ac:dyDescent="0.25">
      <c r="A37" s="9">
        <f t="shared" si="10"/>
        <v>42027</v>
      </c>
      <c r="B37" s="10" t="s">
        <v>23</v>
      </c>
      <c r="C37" s="1"/>
      <c r="D37" s="1"/>
      <c r="E37" s="2"/>
      <c r="F37" s="2"/>
      <c r="G37" s="1"/>
      <c r="H37" s="1"/>
      <c r="I37" s="19" t="str">
        <f t="shared" si="9"/>
        <v/>
      </c>
      <c r="J37" s="27"/>
      <c r="K37" s="31"/>
      <c r="L37" s="31"/>
      <c r="M37" s="31"/>
      <c r="N37" s="31"/>
      <c r="O37" s="20" t="str">
        <f t="shared" si="11"/>
        <v/>
      </c>
      <c r="P37" s="85"/>
    </row>
    <row r="38" spans="1:16" ht="14.1" customHeight="1" thickBot="1" x14ac:dyDescent="0.3">
      <c r="A38" s="9">
        <f t="shared" si="10"/>
        <v>42028</v>
      </c>
      <c r="B38" s="10" t="s">
        <v>24</v>
      </c>
      <c r="C38" s="1"/>
      <c r="D38" s="1"/>
      <c r="E38" s="2"/>
      <c r="F38" s="2"/>
      <c r="G38" s="1"/>
      <c r="H38" s="1"/>
      <c r="I38" s="19" t="str">
        <f t="shared" si="9"/>
        <v/>
      </c>
      <c r="J38" s="28"/>
      <c r="K38" s="32"/>
      <c r="L38" s="32"/>
      <c r="M38" s="32"/>
      <c r="N38" s="32"/>
      <c r="O38" s="20" t="str">
        <f t="shared" si="11"/>
        <v/>
      </c>
      <c r="P38" s="85"/>
    </row>
    <row r="39" spans="1:16" ht="14.1" customHeight="1" thickBot="1" x14ac:dyDescent="0.3">
      <c r="A39" s="67" t="s">
        <v>7</v>
      </c>
      <c r="B39" s="68"/>
      <c r="C39" s="68"/>
      <c r="D39" s="68"/>
      <c r="E39" s="68"/>
      <c r="F39" s="68"/>
      <c r="G39" s="68"/>
      <c r="H39" s="69"/>
      <c r="I39" s="53" t="str">
        <f>IF( SUM(I32:I38) &gt; 0, SUM(I32:I38), "" )</f>
        <v/>
      </c>
      <c r="J39" s="29"/>
      <c r="K39" s="21" t="str">
        <f>IF( SUM(K32:K38) &gt; 0, SUM(K32:K38), "" )</f>
        <v/>
      </c>
      <c r="L39" s="21" t="str">
        <f>IF( SUM(L32:L38) &gt; 0, SUM(L32:L38), "" )</f>
        <v/>
      </c>
      <c r="M39" s="21" t="str">
        <f>IF( SUM(M32:M38) &gt; 0, SUM(M32:M38), "" )</f>
        <v/>
      </c>
      <c r="N39" s="21"/>
      <c r="O39" s="54" t="str">
        <f t="shared" si="11"/>
        <v/>
      </c>
      <c r="P39" s="22" t="str">
        <f>IF(LEN(O39) &gt; 0,IF(O39&gt;40,O39-40,0),"")</f>
        <v/>
      </c>
    </row>
    <row r="40" spans="1:16" ht="14.1" customHeight="1" x14ac:dyDescent="0.25">
      <c r="A40" s="9">
        <f>IF(LEN(A38)&gt;0,A38+1,"")</f>
        <v>42029</v>
      </c>
      <c r="B40" s="10" t="s">
        <v>18</v>
      </c>
      <c r="C40" s="1"/>
      <c r="D40" s="1"/>
      <c r="E40" s="2"/>
      <c r="F40" s="2"/>
      <c r="G40" s="1"/>
      <c r="H40" s="1"/>
      <c r="I40" s="19" t="str">
        <f t="shared" ref="I40:I46" si="12">IF(LEN(IF(AND(C40&gt;=0,C40&lt;=1),"","Bad")&amp;
IF(AND(D40&gt;=0,D40&lt;=1),"","Bad")&amp;
IF(AND(E40&gt;=0,E40&lt;=1),"","Bad")&amp;
IF(AND(F40&gt;=0,F40&lt;=1),"","Bad")&amp;
IF(AND(G40&gt;=0,G40&lt;=1),"","Bad")&amp;
IF(AND(H40&gt;=0,H40&lt;=1),"","Bad")&amp;
IF(AND(LEN(C40)&gt;0,LEN(D40)&gt;0),IF(IF(D40=0,1,D40)&gt;C40,"","Bad"),"")&amp;
IF(AND(LEN(E40)&gt;0,LEN(F40)&gt;0),IF(IF(F40=0,1,F40)&gt;E40,"","Bad"),"")&amp;
IF(AND(LEN(G40)&gt;0,LEN(H40)&gt;0),IF(IF(H40=0,1,H40)&gt;G40,"","Bad"),"")&amp;
IF(AND(LEN(D40)&gt;0,LEN(E40)&gt;0),IF(IF(D40=0,1,D40)&lt;=E40,"","Bad"),"")&amp;
IF(AND(LEN(F40)&gt;0,LEN(G40)&gt;0),IF(IF(F40=0,1,F40)&lt;=G40,"","Bad"),""))&gt;0,
"Error!",
IF(IF(AND(LEN(C40)&gt;0,LEN(D40)&gt;0),IF(D40=0,1,D40)-C40,0)+
IF(AND(LEN(E40)&gt;0,LEN(F40)&gt;0),IF(F40=0,1,F40)-E40,0)+
IF(AND(LEN(G40)&gt;0,LEN(H40)&gt;0),IF(H40=0,1,H40)-G40,0)&gt;0,
ROUND((IF(AND(LEN(C40)&gt;0,LEN(D40)&gt;0),IF(D40=0,1,D40)-C40,0)+
IF(AND(LEN(E40)&gt;0,LEN(F40)&gt;0),IF(F40=0,1,F40)-E40,0)+
IF(AND(LEN(G40)&gt;0,LEN(H40)&gt;0),IF(H40=0,1,H40)-G40,0))*24*4,0)/4,""))</f>
        <v/>
      </c>
      <c r="J40" s="27"/>
      <c r="K40" s="31"/>
      <c r="L40" s="31"/>
      <c r="M40" s="31"/>
      <c r="N40" s="31"/>
      <c r="O40" s="20" t="str">
        <f>IF( SUM(I40:M40) &gt; 0, SUM(I40:M40), "")</f>
        <v/>
      </c>
      <c r="P40" s="85"/>
    </row>
    <row r="41" spans="1:16" ht="14.1" customHeight="1" x14ac:dyDescent="0.25">
      <c r="A41" s="9">
        <f t="shared" ref="A41:A46" si="13">IF(LEN(A40)&gt;0,A40+1,"")</f>
        <v>42030</v>
      </c>
      <c r="B41" s="10" t="s">
        <v>19</v>
      </c>
      <c r="C41" s="1"/>
      <c r="D41" s="1"/>
      <c r="E41" s="2"/>
      <c r="F41" s="2"/>
      <c r="G41" s="1"/>
      <c r="H41" s="1"/>
      <c r="I41" s="19" t="str">
        <f t="shared" si="12"/>
        <v/>
      </c>
      <c r="J41" s="27"/>
      <c r="K41" s="31"/>
      <c r="L41" s="31"/>
      <c r="M41" s="31"/>
      <c r="N41" s="31"/>
      <c r="O41" s="20" t="str">
        <f t="shared" ref="O41:O47" si="14">IF( SUM(I41:M41) &gt; 0, SUM(I41:M41), "")</f>
        <v/>
      </c>
      <c r="P41" s="85"/>
    </row>
    <row r="42" spans="1:16" ht="14.1" customHeight="1" x14ac:dyDescent="0.25">
      <c r="A42" s="9">
        <f t="shared" si="13"/>
        <v>42031</v>
      </c>
      <c r="B42" s="10" t="s">
        <v>20</v>
      </c>
      <c r="C42" s="1"/>
      <c r="D42" s="1"/>
      <c r="E42" s="2"/>
      <c r="F42" s="2"/>
      <c r="G42" s="1"/>
      <c r="H42" s="1"/>
      <c r="I42" s="19" t="str">
        <f t="shared" si="12"/>
        <v/>
      </c>
      <c r="J42" s="27"/>
      <c r="K42" s="31"/>
      <c r="L42" s="31"/>
      <c r="M42" s="31"/>
      <c r="N42" s="31"/>
      <c r="O42" s="20" t="str">
        <f t="shared" si="14"/>
        <v/>
      </c>
      <c r="P42" s="85"/>
    </row>
    <row r="43" spans="1:16" ht="14.1" customHeight="1" x14ac:dyDescent="0.25">
      <c r="A43" s="9">
        <f t="shared" si="13"/>
        <v>42032</v>
      </c>
      <c r="B43" s="10" t="s">
        <v>21</v>
      </c>
      <c r="C43" s="1"/>
      <c r="D43" s="1"/>
      <c r="E43" s="2"/>
      <c r="F43" s="2"/>
      <c r="G43" s="1"/>
      <c r="H43" s="1"/>
      <c r="I43" s="19" t="str">
        <f t="shared" si="12"/>
        <v/>
      </c>
      <c r="J43" s="27"/>
      <c r="K43" s="31"/>
      <c r="L43" s="31"/>
      <c r="M43" s="31"/>
      <c r="N43" s="31"/>
      <c r="O43" s="20" t="str">
        <f t="shared" si="14"/>
        <v/>
      </c>
      <c r="P43" s="85"/>
    </row>
    <row r="44" spans="1:16" ht="14.1" customHeight="1" x14ac:dyDescent="0.25">
      <c r="A44" s="9">
        <f t="shared" si="13"/>
        <v>42033</v>
      </c>
      <c r="B44" s="10" t="s">
        <v>22</v>
      </c>
      <c r="C44" s="1"/>
      <c r="D44" s="1"/>
      <c r="E44" s="2"/>
      <c r="F44" s="2"/>
      <c r="G44" s="1"/>
      <c r="H44" s="1"/>
      <c r="I44" s="19" t="str">
        <f t="shared" si="12"/>
        <v/>
      </c>
      <c r="J44" s="27"/>
      <c r="K44" s="31"/>
      <c r="L44" s="31"/>
      <c r="M44" s="31"/>
      <c r="N44" s="31"/>
      <c r="O44" s="20" t="str">
        <f t="shared" si="14"/>
        <v/>
      </c>
      <c r="P44" s="85"/>
    </row>
    <row r="45" spans="1:16" ht="14.1" customHeight="1" x14ac:dyDescent="0.25">
      <c r="A45" s="9">
        <f t="shared" si="13"/>
        <v>42034</v>
      </c>
      <c r="B45" s="10" t="s">
        <v>23</v>
      </c>
      <c r="C45" s="1"/>
      <c r="D45" s="1"/>
      <c r="E45" s="2"/>
      <c r="F45" s="2"/>
      <c r="G45" s="1"/>
      <c r="H45" s="1"/>
      <c r="I45" s="19" t="str">
        <f t="shared" si="12"/>
        <v/>
      </c>
      <c r="J45" s="27"/>
      <c r="K45" s="31"/>
      <c r="L45" s="31"/>
      <c r="M45" s="31"/>
      <c r="N45" s="31"/>
      <c r="O45" s="20" t="str">
        <f t="shared" si="14"/>
        <v/>
      </c>
      <c r="P45" s="85"/>
    </row>
    <row r="46" spans="1:16" ht="14.1" customHeight="1" thickBot="1" x14ac:dyDescent="0.3">
      <c r="A46" s="9">
        <f t="shared" si="13"/>
        <v>42035</v>
      </c>
      <c r="B46" s="11" t="s">
        <v>24</v>
      </c>
      <c r="C46" s="1"/>
      <c r="D46" s="1"/>
      <c r="E46" s="2"/>
      <c r="F46" s="2"/>
      <c r="G46" s="1"/>
      <c r="H46" s="1"/>
      <c r="I46" s="19" t="str">
        <f t="shared" si="12"/>
        <v/>
      </c>
      <c r="J46" s="28"/>
      <c r="K46" s="32"/>
      <c r="L46" s="32"/>
      <c r="M46" s="32"/>
      <c r="N46" s="32"/>
      <c r="O46" s="20" t="str">
        <f t="shared" si="14"/>
        <v/>
      </c>
      <c r="P46" s="85"/>
    </row>
    <row r="47" spans="1:16" ht="14.1" customHeight="1" thickBot="1" x14ac:dyDescent="0.3">
      <c r="A47" s="64" t="s">
        <v>7</v>
      </c>
      <c r="B47" s="65"/>
      <c r="C47" s="65"/>
      <c r="D47" s="65"/>
      <c r="E47" s="65"/>
      <c r="F47" s="65"/>
      <c r="G47" s="65"/>
      <c r="H47" s="66"/>
      <c r="I47" s="53" t="str">
        <f>IF( SUM(I40:I46) &gt; 0, SUM(I40:I46), "" )</f>
        <v/>
      </c>
      <c r="J47" s="29"/>
      <c r="K47" s="21" t="str">
        <f>IF( SUM(K40:K46) &gt; 0, SUM(K40:K46), "" )</f>
        <v/>
      </c>
      <c r="L47" s="21" t="str">
        <f>IF( SUM(L40:L46) &gt; 0, SUM(L40:L46), "" )</f>
        <v/>
      </c>
      <c r="M47" s="21" t="str">
        <f>IF( SUM(M40:M46) &gt; 0, SUM(M40:M46), "" )</f>
        <v/>
      </c>
      <c r="N47" s="21"/>
      <c r="O47" s="54" t="str">
        <f t="shared" si="14"/>
        <v/>
      </c>
      <c r="P47" s="22" t="str">
        <f>IF(LEN(O47) &gt; 0,IF(O47&gt;40,O47-40,0),"")</f>
        <v/>
      </c>
    </row>
    <row r="48" spans="1:16" ht="14.1" customHeight="1" x14ac:dyDescent="0.25">
      <c r="A48" s="9">
        <f>IF(LEN(A46)&gt;0,A46+1,"")</f>
        <v>42036</v>
      </c>
      <c r="B48" s="10" t="s">
        <v>18</v>
      </c>
      <c r="C48" s="1"/>
      <c r="D48" s="1"/>
      <c r="E48" s="2"/>
      <c r="F48" s="2"/>
      <c r="G48" s="1"/>
      <c r="H48" s="1"/>
      <c r="I48" s="19" t="str">
        <f t="shared" ref="I48:I54" si="15">IF(LEN(IF(AND(C48&gt;=0,C48&lt;=1),"","Bad")&amp;
IF(AND(D48&gt;=0,D48&lt;=1),"","Bad")&amp;
IF(AND(E48&gt;=0,E48&lt;=1),"","Bad")&amp;
IF(AND(F48&gt;=0,F48&lt;=1),"","Bad")&amp;
IF(AND(G48&gt;=0,G48&lt;=1),"","Bad")&amp;
IF(AND(H48&gt;=0,H48&lt;=1),"","Bad")&amp;
IF(AND(LEN(C48)&gt;0,LEN(D48)&gt;0),IF(IF(D48=0,1,D48)&gt;C48,"","Bad"),"")&amp;
IF(AND(LEN(E48)&gt;0,LEN(F48)&gt;0),IF(IF(F48=0,1,F48)&gt;E48,"","Bad"),"")&amp;
IF(AND(LEN(G48)&gt;0,LEN(H48)&gt;0),IF(IF(H48=0,1,H48)&gt;G48,"","Bad"),"")&amp;
IF(AND(LEN(D48)&gt;0,LEN(E48)&gt;0),IF(IF(D48=0,1,D48)&lt;=E48,"","Bad"),"")&amp;
IF(AND(LEN(F48)&gt;0,LEN(G48)&gt;0),IF(IF(F48=0,1,F48)&lt;=G48,"","Bad"),""))&gt;0,
"Error!",
IF(IF(AND(LEN(C48)&gt;0,LEN(D48)&gt;0),IF(D48=0,1,D48)-C48,0)+
IF(AND(LEN(E48)&gt;0,LEN(F48)&gt;0),IF(F48=0,1,F48)-E48,0)+
IF(AND(LEN(G48)&gt;0,LEN(H48)&gt;0),IF(H48=0,1,H48)-G48,0)&gt;0,
ROUND((IF(AND(LEN(C48)&gt;0,LEN(D48)&gt;0),IF(D48=0,1,D48)-C48,0)+
IF(AND(LEN(E48)&gt;0,LEN(F48)&gt;0),IF(F48=0,1,F48)-E48,0)+
IF(AND(LEN(G48)&gt;0,LEN(H48)&gt;0),IF(H48=0,1,H48)-G48,0))*24*4,0)/4,""))</f>
        <v/>
      </c>
      <c r="J48" s="27"/>
      <c r="K48" s="31"/>
      <c r="L48" s="31"/>
      <c r="M48" s="31"/>
      <c r="N48" s="31"/>
      <c r="O48" s="20" t="str">
        <f>IF( SUM(I48:M48) &gt; 0, SUM(I48:M48), "")</f>
        <v/>
      </c>
      <c r="P48" s="85"/>
    </row>
    <row r="49" spans="1:16" ht="14.1" customHeight="1" x14ac:dyDescent="0.25">
      <c r="A49" s="9">
        <f t="shared" ref="A49:A54" si="16">IF(LEN(A48)&gt;0,A48+1,"")</f>
        <v>42037</v>
      </c>
      <c r="B49" s="10" t="s">
        <v>19</v>
      </c>
      <c r="C49" s="1"/>
      <c r="D49" s="1"/>
      <c r="E49" s="2"/>
      <c r="F49" s="2"/>
      <c r="G49" s="1"/>
      <c r="H49" s="1"/>
      <c r="I49" s="19" t="str">
        <f t="shared" si="15"/>
        <v/>
      </c>
      <c r="J49" s="27"/>
      <c r="K49" s="31"/>
      <c r="L49" s="31"/>
      <c r="M49" s="31"/>
      <c r="N49" s="31"/>
      <c r="O49" s="20" t="str">
        <f t="shared" ref="O49:O55" si="17">IF( SUM(I49:M49) &gt; 0, SUM(I49:M49), "")</f>
        <v/>
      </c>
      <c r="P49" s="85"/>
    </row>
    <row r="50" spans="1:16" ht="14.1" customHeight="1" x14ac:dyDescent="0.25">
      <c r="A50" s="9">
        <f t="shared" si="16"/>
        <v>42038</v>
      </c>
      <c r="B50" s="10" t="s">
        <v>20</v>
      </c>
      <c r="C50" s="1"/>
      <c r="D50" s="1"/>
      <c r="E50" s="2"/>
      <c r="F50" s="2"/>
      <c r="G50" s="1"/>
      <c r="H50" s="1"/>
      <c r="I50" s="19" t="str">
        <f t="shared" si="15"/>
        <v/>
      </c>
      <c r="J50" s="27"/>
      <c r="K50" s="31"/>
      <c r="L50" s="31"/>
      <c r="M50" s="31"/>
      <c r="N50" s="31"/>
      <c r="O50" s="20" t="str">
        <f t="shared" si="17"/>
        <v/>
      </c>
      <c r="P50" s="85"/>
    </row>
    <row r="51" spans="1:16" ht="14.1" customHeight="1" x14ac:dyDescent="0.25">
      <c r="A51" s="9">
        <f t="shared" si="16"/>
        <v>42039</v>
      </c>
      <c r="B51" s="10" t="s">
        <v>21</v>
      </c>
      <c r="C51" s="1"/>
      <c r="D51" s="1"/>
      <c r="E51" s="2"/>
      <c r="F51" s="2"/>
      <c r="G51" s="1"/>
      <c r="H51" s="1"/>
      <c r="I51" s="19" t="str">
        <f t="shared" si="15"/>
        <v/>
      </c>
      <c r="J51" s="27"/>
      <c r="K51" s="31"/>
      <c r="L51" s="31"/>
      <c r="M51" s="31"/>
      <c r="N51" s="31"/>
      <c r="O51" s="20" t="str">
        <f t="shared" si="17"/>
        <v/>
      </c>
      <c r="P51" s="85"/>
    </row>
    <row r="52" spans="1:16" ht="14.1" customHeight="1" x14ac:dyDescent="0.25">
      <c r="A52" s="9">
        <f t="shared" si="16"/>
        <v>42040</v>
      </c>
      <c r="B52" s="10" t="s">
        <v>22</v>
      </c>
      <c r="C52" s="1"/>
      <c r="D52" s="1"/>
      <c r="E52" s="2"/>
      <c r="F52" s="2"/>
      <c r="G52" s="1"/>
      <c r="H52" s="1"/>
      <c r="I52" s="19" t="str">
        <f t="shared" si="15"/>
        <v/>
      </c>
      <c r="J52" s="27"/>
      <c r="K52" s="31"/>
      <c r="L52" s="31"/>
      <c r="M52" s="31"/>
      <c r="N52" s="31"/>
      <c r="O52" s="20" t="str">
        <f t="shared" si="17"/>
        <v/>
      </c>
      <c r="P52" s="85"/>
    </row>
    <row r="53" spans="1:16" ht="14.1" customHeight="1" x14ac:dyDescent="0.25">
      <c r="A53" s="9">
        <f t="shared" si="16"/>
        <v>42041</v>
      </c>
      <c r="B53" s="10" t="s">
        <v>23</v>
      </c>
      <c r="C53" s="1"/>
      <c r="D53" s="1"/>
      <c r="E53" s="2"/>
      <c r="F53" s="2"/>
      <c r="G53" s="1"/>
      <c r="H53" s="1"/>
      <c r="I53" s="19" t="str">
        <f t="shared" si="15"/>
        <v/>
      </c>
      <c r="J53" s="27"/>
      <c r="K53" s="31"/>
      <c r="L53" s="31"/>
      <c r="M53" s="31"/>
      <c r="N53" s="31"/>
      <c r="O53" s="20" t="str">
        <f t="shared" si="17"/>
        <v/>
      </c>
      <c r="P53" s="85"/>
    </row>
    <row r="54" spans="1:16" ht="14.1" customHeight="1" thickBot="1" x14ac:dyDescent="0.3">
      <c r="A54" s="9">
        <f t="shared" si="16"/>
        <v>42042</v>
      </c>
      <c r="B54" s="11" t="s">
        <v>24</v>
      </c>
      <c r="C54" s="1"/>
      <c r="D54" s="1"/>
      <c r="E54" s="2"/>
      <c r="F54" s="2"/>
      <c r="G54" s="1"/>
      <c r="H54" s="1"/>
      <c r="I54" s="19" t="str">
        <f t="shared" si="15"/>
        <v/>
      </c>
      <c r="J54" s="28"/>
      <c r="K54" s="32"/>
      <c r="L54" s="32"/>
      <c r="M54" s="32"/>
      <c r="N54" s="32"/>
      <c r="O54" s="20" t="str">
        <f t="shared" si="17"/>
        <v/>
      </c>
      <c r="P54" s="85"/>
    </row>
    <row r="55" spans="1:16" ht="14.1" customHeight="1" thickBot="1" x14ac:dyDescent="0.3">
      <c r="A55" s="64" t="s">
        <v>7</v>
      </c>
      <c r="B55" s="65"/>
      <c r="C55" s="65"/>
      <c r="D55" s="65"/>
      <c r="E55" s="65"/>
      <c r="F55" s="65"/>
      <c r="G55" s="65"/>
      <c r="H55" s="66"/>
      <c r="I55" s="53" t="str">
        <f>IF( SUM(I48:I54) &gt; 0, SUM(I48:I54), "" )</f>
        <v/>
      </c>
      <c r="J55" s="29"/>
      <c r="K55" s="21" t="str">
        <f>IF( SUM(K48:K54) &gt; 0, SUM(K48:K54), "" )</f>
        <v/>
      </c>
      <c r="L55" s="21" t="str">
        <f>IF( SUM(L48:L54) &gt; 0, SUM(L48:L54), "" )</f>
        <v/>
      </c>
      <c r="M55" s="21" t="str">
        <f>IF( SUM(M48:M54) &gt; 0, SUM(M48:M54), "" )</f>
        <v/>
      </c>
      <c r="N55" s="21"/>
      <c r="O55" s="54" t="str">
        <f t="shared" si="17"/>
        <v/>
      </c>
      <c r="P55" s="22" t="str">
        <f>IF(LEN(O55) &gt; 0,IF(O55&gt;40,O55-40,0),"")</f>
        <v/>
      </c>
    </row>
    <row r="56" spans="1:16" ht="5.0999999999999996" customHeight="1" x14ac:dyDescent="0.25">
      <c r="B56" s="16"/>
      <c r="C56" s="16"/>
      <c r="D56" s="16"/>
      <c r="E56" s="16"/>
      <c r="F56" s="16"/>
      <c r="G56" s="16"/>
      <c r="H56" s="16"/>
      <c r="I56" s="17"/>
      <c r="J56" s="73"/>
      <c r="K56" s="73"/>
      <c r="L56" s="14"/>
      <c r="M56" s="15"/>
      <c r="N56" s="14"/>
      <c r="O56" s="14"/>
      <c r="P56" s="17"/>
    </row>
    <row r="57" spans="1:16" ht="5.0999999999999996" customHeight="1" x14ac:dyDescent="0.25">
      <c r="B57" s="16"/>
      <c r="C57" s="16"/>
      <c r="D57" s="16"/>
      <c r="E57" s="16"/>
      <c r="F57" s="16"/>
      <c r="G57" s="16"/>
      <c r="H57" s="16"/>
      <c r="I57" s="17"/>
      <c r="J57" s="56"/>
      <c r="K57" s="56"/>
      <c r="L57" s="14"/>
      <c r="M57" s="15"/>
      <c r="N57" s="14"/>
      <c r="O57" s="14"/>
      <c r="P57" s="17"/>
    </row>
    <row r="58" spans="1:16" ht="5.0999999999999996" customHeight="1" x14ac:dyDescent="0.25">
      <c r="B58" s="16"/>
      <c r="C58" s="16"/>
      <c r="D58" s="16"/>
      <c r="E58" s="16"/>
      <c r="F58" s="16"/>
      <c r="G58" s="16"/>
      <c r="H58" s="16"/>
      <c r="I58" s="17"/>
      <c r="J58" s="56"/>
      <c r="K58" s="56"/>
      <c r="L58" s="14"/>
      <c r="M58" s="15"/>
      <c r="N58" s="14"/>
      <c r="O58" s="14"/>
      <c r="P58" s="17"/>
    </row>
    <row r="59" spans="1:16" ht="5.0999999999999996" customHeight="1" x14ac:dyDescent="0.25">
      <c r="B59" s="16"/>
      <c r="C59" s="16"/>
      <c r="D59" s="16"/>
      <c r="E59" s="16"/>
      <c r="F59" s="16"/>
      <c r="G59" s="16"/>
      <c r="H59" s="16"/>
      <c r="I59" s="17"/>
      <c r="J59" s="56"/>
      <c r="K59" s="56"/>
      <c r="L59" s="14"/>
      <c r="M59" s="15"/>
      <c r="N59" s="14"/>
      <c r="O59" s="14"/>
      <c r="P59" s="17"/>
    </row>
    <row r="60" spans="1:16" ht="5.0999999999999996" customHeight="1" x14ac:dyDescent="0.25">
      <c r="B60" s="16"/>
      <c r="C60" s="16"/>
      <c r="D60" s="16"/>
      <c r="E60" s="16"/>
      <c r="F60" s="16"/>
      <c r="G60" s="16"/>
      <c r="H60" s="16"/>
      <c r="I60" s="17"/>
      <c r="J60" s="56"/>
      <c r="K60" s="56"/>
      <c r="L60" s="14"/>
      <c r="M60" s="15"/>
      <c r="N60" s="14"/>
      <c r="O60" s="14"/>
      <c r="P60" s="17"/>
    </row>
    <row r="61" spans="1:16" ht="5.0999999999999996" customHeight="1" x14ac:dyDescent="0.25">
      <c r="A61" s="92" t="s">
        <v>45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5.0999999999999996" customHeight="1" x14ac:dyDescent="0.2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5.0999999999999996" customHeight="1" x14ac:dyDescent="0.2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5.0999999999999996" customHeight="1" x14ac:dyDescent="0.2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7" ht="5.0999999999999996" customHeight="1" x14ac:dyDescent="0.25">
      <c r="A65" s="16"/>
      <c r="B65" s="16"/>
      <c r="C65" s="16"/>
      <c r="D65" s="16"/>
      <c r="E65" s="16"/>
      <c r="F65" s="16"/>
      <c r="G65" s="16"/>
      <c r="H65" s="16"/>
      <c r="I65" s="17"/>
      <c r="J65" s="56"/>
      <c r="K65" s="56"/>
      <c r="L65" s="14"/>
      <c r="M65" s="15"/>
      <c r="N65" s="14"/>
      <c r="O65" s="14"/>
      <c r="P65" s="17"/>
    </row>
    <row r="66" spans="1:17" x14ac:dyDescent="0.25">
      <c r="A66" s="75"/>
      <c r="B66" s="75"/>
      <c r="C66" s="75"/>
      <c r="D66" s="75"/>
      <c r="E66" s="75"/>
      <c r="F66" s="75"/>
      <c r="G66" s="75"/>
      <c r="H66" s="34"/>
      <c r="I66" s="59" t="s">
        <v>30</v>
      </c>
      <c r="J66" s="59"/>
      <c r="K66" s="59"/>
      <c r="L66" s="59"/>
      <c r="N66" s="12" t="s">
        <v>29</v>
      </c>
      <c r="O66" s="12"/>
      <c r="P66" s="23"/>
      <c r="Q66" s="25"/>
    </row>
    <row r="67" spans="1:17" x14ac:dyDescent="0.25">
      <c r="A67" s="76" t="s">
        <v>33</v>
      </c>
      <c r="B67" s="76"/>
      <c r="C67" s="76"/>
      <c r="D67" s="76"/>
      <c r="E67" s="76"/>
      <c r="F67" s="76" t="s">
        <v>5</v>
      </c>
      <c r="G67" s="77"/>
      <c r="I67" s="33" t="s">
        <v>37</v>
      </c>
      <c r="J67" s="36"/>
      <c r="K67" s="61">
        <f>SUM(P15,P23,P31,P39,P47,P55)</f>
        <v>0</v>
      </c>
      <c r="L67" s="62"/>
      <c r="N67" s="63" t="s">
        <v>13</v>
      </c>
      <c r="O67" s="63"/>
      <c r="P67" s="51" t="str">
        <f>IF(SUM(K15,K23,K31,K39,K47,K55)&gt;0,SUM(K15,K23,K31,K39,K47,K55),"")</f>
        <v/>
      </c>
      <c r="Q67" s="34"/>
    </row>
    <row r="68" spans="1:17" x14ac:dyDescent="0.25">
      <c r="H68" s="35"/>
      <c r="I68" s="60" t="s">
        <v>38</v>
      </c>
      <c r="J68" s="60"/>
      <c r="K68" s="60"/>
      <c r="L68" s="60"/>
      <c r="N68" s="63" t="s">
        <v>11</v>
      </c>
      <c r="O68" s="63"/>
      <c r="P68" s="51" t="str">
        <f>IF(SUM(L15,L23,L31,L39,L47,L55)&gt;0,SUM(L15,L23,L31,L39,L47,L55),"")</f>
        <v/>
      </c>
      <c r="Q68" s="34"/>
    </row>
    <row r="69" spans="1:17" x14ac:dyDescent="0.25">
      <c r="A69" s="75"/>
      <c r="B69" s="75"/>
      <c r="C69" s="75"/>
      <c r="D69" s="75"/>
      <c r="E69" s="75"/>
      <c r="F69" s="75"/>
      <c r="G69" s="75"/>
      <c r="H69" s="24"/>
      <c r="I69" s="63" t="s">
        <v>32</v>
      </c>
      <c r="J69" s="63"/>
      <c r="K69" s="63"/>
      <c r="L69" s="37"/>
      <c r="N69" s="63" t="s">
        <v>12</v>
      </c>
      <c r="O69" s="63"/>
      <c r="P69" s="51" t="str">
        <f>IF(SUM(M15,M23,M31,M39,M47,M55)&gt; 0,SUM(M15,M23,M31,M39,M47,M55),"")</f>
        <v/>
      </c>
      <c r="Q69" s="34"/>
    </row>
    <row r="70" spans="1:17" x14ac:dyDescent="0.25">
      <c r="A70" s="76" t="s">
        <v>36</v>
      </c>
      <c r="B70" s="76"/>
      <c r="C70" s="76"/>
      <c r="D70" s="76"/>
      <c r="E70" s="76"/>
      <c r="F70" s="76" t="s">
        <v>5</v>
      </c>
      <c r="G70" s="77"/>
      <c r="H70" s="24"/>
      <c r="I70" s="63" t="s">
        <v>31</v>
      </c>
      <c r="J70" s="63"/>
      <c r="K70" s="63"/>
      <c r="L70" s="38"/>
      <c r="N70" s="58" t="s">
        <v>14</v>
      </c>
      <c r="O70" s="58"/>
      <c r="P70" s="51" t="str">
        <f>IF(SUM(P67:P69)&gt;0,SUM(P67:P69),"")</f>
        <v/>
      </c>
      <c r="Q70" s="34"/>
    </row>
    <row r="71" spans="1:17" ht="5.0999999999999996" customHeight="1" x14ac:dyDescent="0.25">
      <c r="G71" s="13"/>
      <c r="H71" s="13"/>
      <c r="J71" s="74"/>
      <c r="K71" s="74"/>
      <c r="M71" s="3"/>
      <c r="O71" s="3"/>
    </row>
    <row r="72" spans="1:17" ht="14.1" customHeight="1" x14ac:dyDescent="0.25">
      <c r="A72" s="46" t="s">
        <v>41</v>
      </c>
      <c r="B72" s="47"/>
      <c r="C72" s="47"/>
      <c r="D72" s="49" t="s">
        <v>39</v>
      </c>
      <c r="E72" s="98" t="s">
        <v>34</v>
      </c>
      <c r="F72" s="99"/>
      <c r="G72" s="50" t="s">
        <v>40</v>
      </c>
      <c r="H72" s="94"/>
      <c r="I72" s="94"/>
      <c r="J72" s="94"/>
      <c r="K72" s="94"/>
      <c r="L72" s="94"/>
      <c r="M72" s="94"/>
      <c r="N72" s="95"/>
      <c r="O72" s="45" t="s">
        <v>37</v>
      </c>
      <c r="P72" s="44"/>
    </row>
    <row r="73" spans="1:17" x14ac:dyDescent="0.25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</row>
    <row r="74" spans="1:17" x14ac:dyDescent="0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</row>
  </sheetData>
  <sheetProtection selectLockedCells="1"/>
  <mergeCells count="60">
    <mergeCell ref="P48:P54"/>
    <mergeCell ref="A15:H15"/>
    <mergeCell ref="A23:H23"/>
    <mergeCell ref="A55:H55"/>
    <mergeCell ref="P40:P46"/>
    <mergeCell ref="H72:N72"/>
    <mergeCell ref="C3:D3"/>
    <mergeCell ref="G3:H3"/>
    <mergeCell ref="C2:F2"/>
    <mergeCell ref="E72:F72"/>
    <mergeCell ref="M6:N6"/>
    <mergeCell ref="K2:L2"/>
    <mergeCell ref="K3:L3"/>
    <mergeCell ref="M3:O3"/>
    <mergeCell ref="O5:O6"/>
    <mergeCell ref="P32:P38"/>
    <mergeCell ref="A39:H39"/>
    <mergeCell ref="P5:P6"/>
    <mergeCell ref="B5:B6"/>
    <mergeCell ref="P24:P30"/>
    <mergeCell ref="P16:P22"/>
    <mergeCell ref="P7:P14"/>
    <mergeCell ref="J5:J6"/>
    <mergeCell ref="A1:P1"/>
    <mergeCell ref="K5:N5"/>
    <mergeCell ref="I5:I6"/>
    <mergeCell ref="H5:H6"/>
    <mergeCell ref="G5:G6"/>
    <mergeCell ref="F5:F6"/>
    <mergeCell ref="E5:E6"/>
    <mergeCell ref="M2:O2"/>
    <mergeCell ref="D5:D6"/>
    <mergeCell ref="C5:C6"/>
    <mergeCell ref="A2:B2"/>
    <mergeCell ref="A3:B3"/>
    <mergeCell ref="J56:K56"/>
    <mergeCell ref="J71:K71"/>
    <mergeCell ref="A66:E66"/>
    <mergeCell ref="F66:G66"/>
    <mergeCell ref="A67:E67"/>
    <mergeCell ref="F67:G67"/>
    <mergeCell ref="A70:E70"/>
    <mergeCell ref="F70:G70"/>
    <mergeCell ref="F69:G69"/>
    <mergeCell ref="A69:E69"/>
    <mergeCell ref="A61:P64"/>
    <mergeCell ref="A47:H47"/>
    <mergeCell ref="A31:H31"/>
    <mergeCell ref="A7:B7"/>
    <mergeCell ref="H2:I2"/>
    <mergeCell ref="A5:A6"/>
    <mergeCell ref="N70:O70"/>
    <mergeCell ref="I66:L66"/>
    <mergeCell ref="I68:L68"/>
    <mergeCell ref="K67:L67"/>
    <mergeCell ref="I69:K69"/>
    <mergeCell ref="I70:K70"/>
    <mergeCell ref="N67:O67"/>
    <mergeCell ref="N68:O68"/>
    <mergeCell ref="N69:O69"/>
  </mergeCells>
  <phoneticPr fontId="2" type="noConversion"/>
  <conditionalFormatting sqref="A8:A14 A16:A22 A24:A30 A32:A38 A40:A46 A48:A54">
    <cfRule type="expression" dxfId="0" priority="1" stopIfTrue="1">
      <formula>MONTH(A8)&lt;&gt;$P$2</formula>
    </cfRule>
  </conditionalFormatting>
  <dataValidations count="5">
    <dataValidation allowBlank="1" showInputMessage="1" showErrorMessage="1" promptTitle="Leave Codes" prompt="For a list of Leave Codes, place your mouse pointer over this column heading. &quot;Code&quot;" sqref="N7"/>
    <dataValidation type="list" allowBlank="1" showInputMessage="1" showErrorMessage="1" errorTitle="Month of Year" error="Please enter _x000a__x000a_January, February, March, April, May, June, July, August, September, October, November, or December_x000a__x000a_Please note the month name is case sensitive." sqref="M2:O2">
      <formula1>"January,February,March,April,May,June,July,August,September,October,November,December"</formula1>
    </dataValidation>
    <dataValidation type="whole" allowBlank="1" showInputMessage="1" showErrorMessage="1" errorTitle="Year" error="Please enter a 4 digit year_x000a__x000a_Example:  2004" sqref="M3:O3">
      <formula1>1970</formula1>
      <formula2>9999</formula2>
    </dataValidation>
    <dataValidation allowBlank="1" showErrorMessage="1" promptTitle=" " prompt=" " sqref="M8:M14 M32:M38 M40:M46 M16:M22 M24:M30 M48:M54"/>
    <dataValidation allowBlank="1" showInputMessage="1" showErrorMessage="1" promptTitle="Leave Code" prompt="Enter leave code here." sqref="N8:N14 N24:N30 N32:N38 N40:N46 N16:N22 N48:N54"/>
  </dataValidations>
  <printOptions horizontalCentered="1"/>
  <pageMargins left="0.25" right="0.26" top="0.25" bottom="0.25" header="0.43" footer="0.23"/>
  <pageSetup scale="90" orientation="portrait" r:id="rId1"/>
  <headerFooter alignWithMargins="0">
    <oddFooter xml:space="preserve">&amp;L </oddFooter>
  </headerFooter>
  <cellWatches>
    <cellWatch r="H24"/>
  </cellWatches>
  <ignoredErrors>
    <ignoredError sqref="I15" formula="1"/>
    <ignoredError sqref="K15 L15:M1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TimeSheet</vt:lpstr>
      <vt:lpstr>Sheet2</vt:lpstr>
      <vt:lpstr>Sheet3</vt:lpstr>
    </vt:vector>
  </TitlesOfParts>
  <Company>UARK 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UARK HR</dc:creator>
  <cp:lastModifiedBy>Alesia Ann Wells</cp:lastModifiedBy>
  <cp:lastPrinted>2005-03-24T00:12:57Z</cp:lastPrinted>
  <dcterms:created xsi:type="dcterms:W3CDTF">2004-11-01T22:10:15Z</dcterms:created>
  <dcterms:modified xsi:type="dcterms:W3CDTF">2016-11-03T18:43:01Z</dcterms:modified>
</cp:coreProperties>
</file>